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05" windowWidth="18975" windowHeight="11100"/>
  </bookViews>
  <sheets>
    <sheet name="общий" sheetId="1" r:id="rId1"/>
    <sheet name="ЗК" sheetId="9" r:id="rId2"/>
    <sheet name="ОЭА" sheetId="10" r:id="rId3"/>
    <sheet name="ЕП" sheetId="8" r:id="rId4"/>
    <sheet name="кап. ремонт" sheetId="11" r:id="rId5"/>
  </sheets>
  <definedNames>
    <definedName name="_xlnm.Print_Area" localSheetId="4">'кап. ремонт'!$A$1:$N$211</definedName>
  </definedNames>
  <calcPr calcId="144525"/>
</workbook>
</file>

<file path=xl/calcChain.xml><?xml version="1.0" encoding="utf-8"?>
<calcChain xmlns="http://schemas.openxmlformats.org/spreadsheetml/2006/main">
  <c r="I42" i="11" l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3" i="11"/>
  <c r="N42" i="11"/>
  <c r="M42" i="11"/>
  <c r="H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I26" i="11"/>
  <c r="J26" i="11" s="1"/>
  <c r="I25" i="11"/>
  <c r="J25" i="11" s="1"/>
  <c r="J24" i="11"/>
  <c r="J23" i="11"/>
  <c r="J22" i="11"/>
  <c r="J21" i="11"/>
  <c r="J20" i="11"/>
  <c r="J19" i="11"/>
  <c r="J18" i="11"/>
  <c r="J17" i="11"/>
  <c r="J16" i="11"/>
  <c r="F16" i="11"/>
  <c r="I15" i="11"/>
  <c r="J14" i="11"/>
  <c r="E14" i="11"/>
  <c r="J13" i="11"/>
  <c r="J12" i="11"/>
  <c r="J11" i="11"/>
  <c r="J10" i="11"/>
  <c r="J9" i="11"/>
  <c r="J8" i="11"/>
  <c r="J7" i="11"/>
  <c r="J6" i="11"/>
  <c r="J5" i="11"/>
  <c r="J4" i="11"/>
  <c r="J3" i="11"/>
  <c r="J2" i="11"/>
  <c r="J15" i="11" l="1"/>
  <c r="J42" i="11" s="1"/>
  <c r="I205" i="1" l="1"/>
  <c r="M205" i="1" l="1"/>
  <c r="N205" i="1"/>
  <c r="J155" i="1"/>
  <c r="H205" i="1" l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I145" i="1" l="1"/>
  <c r="I144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123" i="1"/>
  <c r="F124" i="1"/>
  <c r="E122" i="1" l="1"/>
  <c r="G117" i="1" l="1"/>
  <c r="G119" i="1" s="1"/>
  <c r="F117" i="1"/>
  <c r="F118" i="1" s="1"/>
  <c r="F119" i="1" s="1"/>
  <c r="F120" i="1" s="1"/>
  <c r="G116" i="1"/>
  <c r="G120" i="1" s="1"/>
  <c r="F115" i="1"/>
  <c r="E115" i="1"/>
  <c r="F111" i="1"/>
  <c r="E109" i="1"/>
  <c r="F59" i="1" l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1" i="1" s="1"/>
  <c r="F72" i="1" s="1"/>
  <c r="F76" i="1" s="1"/>
  <c r="F77" i="1" s="1"/>
  <c r="F78" i="1" s="1"/>
  <c r="F79" i="1" s="1"/>
  <c r="F86" i="1" s="1"/>
  <c r="F91" i="1" s="1"/>
  <c r="F94" i="1" s="1"/>
  <c r="F96" i="1" s="1"/>
  <c r="F38" i="1"/>
  <c r="F39" i="1" s="1"/>
  <c r="F40" i="1" s="1"/>
  <c r="F41" i="1" s="1"/>
  <c r="F42" i="1" s="1"/>
  <c r="F44" i="1" s="1"/>
  <c r="F45" i="1" s="1"/>
  <c r="F46" i="1" s="1"/>
  <c r="F47" i="1" s="1"/>
  <c r="F48" i="1" s="1"/>
  <c r="F49" i="1" s="1"/>
  <c r="F50" i="1" s="1"/>
  <c r="F51" i="1" s="1"/>
  <c r="J5" i="1" l="1"/>
  <c r="J6" i="1"/>
  <c r="J7" i="1"/>
  <c r="J4" i="1"/>
  <c r="J205" i="1" l="1"/>
  <c r="F92" i="1"/>
  <c r="F93" i="1" s="1"/>
  <c r="F95" i="1" s="1"/>
  <c r="F99" i="1"/>
  <c r="E94" i="1"/>
  <c r="E96" i="1" s="1"/>
  <c r="E99" i="1" s="1"/>
  <c r="E101" i="1" s="1"/>
  <c r="E93" i="1"/>
  <c r="E95" i="1" s="1"/>
  <c r="E91" i="1"/>
  <c r="C92" i="1"/>
  <c r="C93" i="1" s="1"/>
  <c r="C94" i="1" s="1"/>
  <c r="C95" i="1" s="1"/>
  <c r="C96" i="1" s="1"/>
  <c r="C99" i="1" s="1"/>
  <c r="C101" i="1" s="1"/>
  <c r="C102" i="1" s="1"/>
  <c r="F97" i="1" l="1"/>
  <c r="F98" i="1"/>
  <c r="F101" i="1"/>
  <c r="F10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sharedStrings.xml><?xml version="1.0" encoding="utf-8"?>
<sst xmlns="http://schemas.openxmlformats.org/spreadsheetml/2006/main" count="1129" uniqueCount="436">
  <si>
    <t>Заказчик</t>
  </si>
  <si>
    <t>Исполнитель</t>
  </si>
  <si>
    <t>Наименование работ</t>
  </si>
  <si>
    <t>Начальная цена контракта</t>
  </si>
  <si>
    <t>Сумма</t>
  </si>
  <si>
    <t>Способ закупок</t>
  </si>
  <si>
    <t>Дата</t>
  </si>
  <si>
    <t>Исполнительный комитет Высокогорского муниципального района</t>
  </si>
  <si>
    <t>ОАО "Татэнергосбыт"</t>
  </si>
  <si>
    <t>отпуск тепловой энергии</t>
  </si>
  <si>
    <t>оказание услуг связи</t>
  </si>
  <si>
    <t>ООО "Булан-техсервис"</t>
  </si>
  <si>
    <t>зимнее содержание дорог</t>
  </si>
  <si>
    <t>ООО "Высокогорская МТС"</t>
  </si>
  <si>
    <t>ОАО "Высокогорские коммунальные сети"</t>
  </si>
  <si>
    <t>Совет Высокогорского муниципального района</t>
  </si>
  <si>
    <t>Дубъязская средняя школа</t>
  </si>
  <si>
    <t>ОАО "Дубъязские коммунальные сети"</t>
  </si>
  <si>
    <t>Высокогорское РайПО</t>
  </si>
  <si>
    <t>обеспечение электрической энергией</t>
  </si>
  <si>
    <t>Исполнительный комитет Бирюлинского СП</t>
  </si>
  <si>
    <t>ООО "Бирюлинские коммунальные сети"</t>
  </si>
  <si>
    <t>снабжение электроэнергией</t>
  </si>
  <si>
    <t>ООО "РИОСАТ-Строй"</t>
  </si>
  <si>
    <t>ОАО "Арскнефтепродукт"</t>
  </si>
  <si>
    <t>Дата завершения</t>
  </si>
  <si>
    <t>ИП "А.Б. Акопян"</t>
  </si>
  <si>
    <t>Исполнительный комитет Красносельского  СП</t>
  </si>
  <si>
    <t>ЗК</t>
  </si>
  <si>
    <t xml:space="preserve"> </t>
  </si>
  <si>
    <t>ОАО " Таттелеком"</t>
  </si>
  <si>
    <t>ЕП</t>
  </si>
  <si>
    <t>ЗК-2</t>
  </si>
  <si>
    <t>поставка бензина и диз. топлива</t>
  </si>
  <si>
    <t>МБОУ "Бирюлинская СОШ"</t>
  </si>
  <si>
    <t>отпуск питьевой воды</t>
  </si>
  <si>
    <t>ЗК-4</t>
  </si>
  <si>
    <t>ЗАО "Газпром межрегионгаз Казань"</t>
  </si>
  <si>
    <t>ООО "НПФ "ЭКВОС"</t>
  </si>
  <si>
    <t>строительство очистных сооружений</t>
  </si>
  <si>
    <t>МБДОУ "Высокогорский детский сад "Бэлэкэч" комбинированного вида"</t>
  </si>
  <si>
    <t>поставка молочных продуктов</t>
  </si>
  <si>
    <t>ЗК-6</t>
  </si>
  <si>
    <t>поставка мяса</t>
  </si>
  <si>
    <t>ЗК-5</t>
  </si>
  <si>
    <t>передача  воды</t>
  </si>
  <si>
    <t>МБУ "Высокогорский центральный дом культуры централизованной системы"</t>
  </si>
  <si>
    <t>ИП Тимофеева Е.А.</t>
  </si>
  <si>
    <t>организация питания и обедов при проведении культурно-массовых мероприятий</t>
  </si>
  <si>
    <t>МБДОУ "Высокогорский детский сад "Петушок"</t>
  </si>
  <si>
    <t>ОАО "Татметалл"</t>
  </si>
  <si>
    <t>оказание коммунальных услуг</t>
  </si>
  <si>
    <t>МОУ ВСОШ №2</t>
  </si>
  <si>
    <t>передача воды</t>
  </si>
  <si>
    <t>МБОУ "Озерная СОШ"</t>
  </si>
  <si>
    <t>ООО "СтройТашСервис"</t>
  </si>
  <si>
    <t xml:space="preserve">летнее содержание дорог  </t>
  </si>
  <si>
    <t>ЗК-14</t>
  </si>
  <si>
    <t>ОЭА-2</t>
  </si>
  <si>
    <t>капитальный ремонт здания Красносельского СП</t>
  </si>
  <si>
    <t>ОЭА-3</t>
  </si>
  <si>
    <t>МБОУ ДОД "ЦВР "ТУЛПАР"</t>
  </si>
  <si>
    <t>ГБОУ ДОД РДООЦ "Костер"</t>
  </si>
  <si>
    <t>приобретение путевок</t>
  </si>
  <si>
    <t>капитальный ремонт здания Высокогорского сельского дома культуры</t>
  </si>
  <si>
    <t>"Высокогорский Центральный дом культуры централизованной системы"</t>
  </si>
  <si>
    <t>"Риосат-Строй"</t>
  </si>
  <si>
    <t>капитальный ремонт здания клуба в с.Шуманы</t>
  </si>
  <si>
    <t>МБДОУ"Высокогорский детский сад "Солнышко"</t>
  </si>
  <si>
    <t>ИП А.Б. Акопян</t>
  </si>
  <si>
    <t>капитальный ремонт кровли жилых домв</t>
  </si>
  <si>
    <t>.0111300001312000001</t>
  </si>
  <si>
    <t>.0111300001312000002</t>
  </si>
  <si>
    <t>.0111300001312000003</t>
  </si>
  <si>
    <t>.0111300074112000001</t>
  </si>
  <si>
    <t>.0311300106312000001</t>
  </si>
  <si>
    <t>.0311300352112000001</t>
  </si>
  <si>
    <t>.0111300001312000005</t>
  </si>
  <si>
    <t>.0111300001312000004</t>
  </si>
  <si>
    <t>.0111300044212000001</t>
  </si>
  <si>
    <t>.0311300404112000003</t>
  </si>
  <si>
    <t>.0311300391012000001</t>
  </si>
  <si>
    <t>.0311300202612000001</t>
  </si>
  <si>
    <t>.0311300321412000001</t>
  </si>
  <si>
    <t>.0111300074112000004</t>
  </si>
  <si>
    <t>.0300100396612000007</t>
  </si>
  <si>
    <t>.0311300391912000003</t>
  </si>
  <si>
    <t xml:space="preserve"> поставка мяса</t>
  </si>
  <si>
    <t>поставка мясных продуктов</t>
  </si>
  <si>
    <t>МБДОУ "Рябинушка"</t>
  </si>
  <si>
    <t>теплоэнергия</t>
  </si>
  <si>
    <t xml:space="preserve"> теплоэнергия</t>
  </si>
  <si>
    <t>МБДОУ "Высокогорский детский сад "Подсолнушек"</t>
  </si>
  <si>
    <t>исполком Высокогорского СП</t>
  </si>
  <si>
    <t>Высокогорская МТС</t>
  </si>
  <si>
    <t>благоустройство территории</t>
  </si>
  <si>
    <t>МОУ ДОД ЦВР Тулпар</t>
  </si>
  <si>
    <t>продукты питания</t>
  </si>
  <si>
    <t>Шапшинская СОШ</t>
  </si>
  <si>
    <t>Бирюли СОШ</t>
  </si>
  <si>
    <t>ООО Березка</t>
  </si>
  <si>
    <t>семенной картофель</t>
  </si>
  <si>
    <t>ВСОШ №1</t>
  </si>
  <si>
    <t>ВСОШ №2</t>
  </si>
  <si>
    <t>ВСОШ №3</t>
  </si>
  <si>
    <t>Усадская СОШ</t>
  </si>
  <si>
    <t xml:space="preserve">исполком </t>
  </si>
  <si>
    <t>ф-л ФГУЗ Центр гигиены и эпидемиологии</t>
  </si>
  <si>
    <t>противоэпидимические мероприятия</t>
  </si>
  <si>
    <t>Куркачи СОШ</t>
  </si>
  <si>
    <t>Альдермыш СОШ</t>
  </si>
  <si>
    <t>ИП Габдрахманова</t>
  </si>
  <si>
    <t>ИП  Сафиуллин</t>
  </si>
  <si>
    <t>Битаманская СОШ</t>
  </si>
  <si>
    <t>ИП Сафиуллин</t>
  </si>
  <si>
    <t>ООО Кайнар чай</t>
  </si>
  <si>
    <t>Суксинская СОШ</t>
  </si>
  <si>
    <t>МОУ "Дубъязская СОШ"</t>
  </si>
  <si>
    <t>Чепчуговская СОШ</t>
  </si>
  <si>
    <t>МБУ Централизованный дом культуры</t>
  </si>
  <si>
    <t xml:space="preserve"> ООО "Стройсервис"</t>
  </si>
  <si>
    <t>кап. Ремонт Березкинского ДК</t>
  </si>
  <si>
    <t>ОЭА</t>
  </si>
  <si>
    <t>кап. Ремонт Ямашурминского ДК</t>
  </si>
  <si>
    <t>ООО Строительная фирма "Декор"</t>
  </si>
  <si>
    <t>кап. Ремонт Куркачинского СДК</t>
  </si>
  <si>
    <t>МБУ высокогорсккая централизованная библиотечная система</t>
  </si>
  <si>
    <t>ООО "Стройсервис"</t>
  </si>
  <si>
    <t>кап. Ремонт Ямашурминской библиотеки</t>
  </si>
  <si>
    <t>ОАО Высокогорские коммунальные сети</t>
  </si>
  <si>
    <t>кол-во заявок</t>
  </si>
  <si>
    <t>допушено торгам</t>
  </si>
  <si>
    <t>ИП Галеева</t>
  </si>
  <si>
    <t>№ МК</t>
  </si>
  <si>
    <t>ИК Красносельского СП Высокогорского муниципального района</t>
  </si>
  <si>
    <t>электроэнергия</t>
  </si>
  <si>
    <t>ИК Высокогорского СП Высокогорского муниципального района</t>
  </si>
  <si>
    <t>бензин, ДТ</t>
  </si>
  <si>
    <t>МБУ "Спортивный комплекс Высокогорского муниципального района"</t>
  </si>
  <si>
    <t>организация питания и обедов при проведении спортивных мероприятий</t>
  </si>
  <si>
    <t>ИК Усадского сельского поселения Высокогорского муниципального района</t>
  </si>
  <si>
    <t xml:space="preserve">прокладка водопровода в н.п. Ильино </t>
  </si>
  <si>
    <t>.0111300001312000096</t>
  </si>
  <si>
    <t>.0111300001312000106</t>
  </si>
  <si>
    <t>МБДОУ "Высокогорский д.с."Солнышко"</t>
  </si>
  <si>
    <t>ИП Акопян А.Б.</t>
  </si>
  <si>
    <t>.0111300001312000105</t>
  </si>
  <si>
    <t>.0111300001312000102</t>
  </si>
  <si>
    <t>МБДОУ "Высокогорский д.с. "Бэлэкэч"</t>
  </si>
  <si>
    <t>.0111300001312000104</t>
  </si>
  <si>
    <t>.0111300001312000107</t>
  </si>
  <si>
    <t>поставка овощей</t>
  </si>
  <si>
    <t>.0111300001312000101</t>
  </si>
  <si>
    <t>МБДОУ "Высокогорский д.с. "Петушок"</t>
  </si>
  <si>
    <t>.0111300001312000103</t>
  </si>
  <si>
    <t>.0111300001312000095</t>
  </si>
  <si>
    <t>.0111300001312000093</t>
  </si>
  <si>
    <t>.0111300001312000094</t>
  </si>
  <si>
    <t>.011130001312000091</t>
  </si>
  <si>
    <t>.0111300001312000108</t>
  </si>
  <si>
    <t>.0111300001312000109</t>
  </si>
  <si>
    <t>ИК Семиозерского СП Высокогорского муниципального района</t>
  </si>
  <si>
    <t>ООО СК "ОМСТРОЙ"</t>
  </si>
  <si>
    <t>щебенение дорог Семиозерского СП</t>
  </si>
  <si>
    <t>капитальный ремонт здания Семиозерского СП</t>
  </si>
  <si>
    <t>Экономия</t>
  </si>
  <si>
    <t>.0111300001312000042</t>
  </si>
  <si>
    <t>.0111300001312000041</t>
  </si>
  <si>
    <t>.01111300001312000039</t>
  </si>
  <si>
    <t>.0111300001312000061</t>
  </si>
  <si>
    <t>.0111300001312000020</t>
  </si>
  <si>
    <t>.0111300001312000043</t>
  </si>
  <si>
    <t>молочная продукция</t>
  </si>
  <si>
    <t>.0111300001312000058</t>
  </si>
  <si>
    <t>.0111300001312000062</t>
  </si>
  <si>
    <t>.0111300001312000072</t>
  </si>
  <si>
    <t>крупы</t>
  </si>
  <si>
    <t>.0111300001312000081</t>
  </si>
  <si>
    <t>.0111300001312000077</t>
  </si>
  <si>
    <t>яйца куриные</t>
  </si>
  <si>
    <t>хлеб</t>
  </si>
  <si>
    <t>.0111300001312000076</t>
  </si>
  <si>
    <t>.0111300001312000074</t>
  </si>
  <si>
    <t>мясная продукция</t>
  </si>
  <si>
    <t>.0111300001312000065</t>
  </si>
  <si>
    <t>фрукты</t>
  </si>
  <si>
    <t>.0111300001312000069</t>
  </si>
  <si>
    <t>.0111300001312000068</t>
  </si>
  <si>
    <t>овощи</t>
  </si>
  <si>
    <t>ООО "Кайнар чай"</t>
  </si>
  <si>
    <t>.0111300001312000075</t>
  </si>
  <si>
    <t>.0111300001312000066</t>
  </si>
  <si>
    <t>.0111300001312000078</t>
  </si>
  <si>
    <t>.0111300001312000071</t>
  </si>
  <si>
    <t>рыбная продукция</t>
  </si>
  <si>
    <t>.0111300001312000064</t>
  </si>
  <si>
    <t>.0111300001312000087</t>
  </si>
  <si>
    <t>.0111300001312000073</t>
  </si>
  <si>
    <t>.0111300001312000070</t>
  </si>
  <si>
    <t>.0111300001312000085</t>
  </si>
  <si>
    <t>.0111300001312000063</t>
  </si>
  <si>
    <t>.0111300001312000083</t>
  </si>
  <si>
    <t>.0111300001312000080</t>
  </si>
  <si>
    <t>.0111300001312000084</t>
  </si>
  <si>
    <t>.0111300001312000079</t>
  </si>
  <si>
    <t>.0111300001312000082</t>
  </si>
  <si>
    <t>.0111300001312000086</t>
  </si>
  <si>
    <t xml:space="preserve"> м</t>
  </si>
  <si>
    <t>.0111300001312000056</t>
  </si>
  <si>
    <t>.0111300001312000055</t>
  </si>
  <si>
    <t>.0111300001312000046</t>
  </si>
  <si>
    <t>.0111300001312000060</t>
  </si>
  <si>
    <t>.0111300001312000059</t>
  </si>
  <si>
    <t>.0111300001312000054</t>
  </si>
  <si>
    <t>.0111300001312000053</t>
  </si>
  <si>
    <t>.0111300001312000052</t>
  </si>
  <si>
    <t>.0111300001312000051</t>
  </si>
  <si>
    <t>.0111300001312000050</t>
  </si>
  <si>
    <t>.0111300001312000049</t>
  </si>
  <si>
    <t>.0111300001312000048</t>
  </si>
  <si>
    <t>.0111300001312000047</t>
  </si>
  <si>
    <t>.0111300001312000045</t>
  </si>
  <si>
    <t>.0111300001312000044</t>
  </si>
  <si>
    <t>.0111300001312000033</t>
  </si>
  <si>
    <t>.0111300001312000023</t>
  </si>
  <si>
    <t>.0111300001312000022</t>
  </si>
  <si>
    <t>.0111300001312000021</t>
  </si>
  <si>
    <t>.0111300001312000024</t>
  </si>
  <si>
    <t>.0111300001312000025</t>
  </si>
  <si>
    <t>.0111300001312000026</t>
  </si>
  <si>
    <t>.0111300001312000027</t>
  </si>
  <si>
    <t>.0111300001312000028</t>
  </si>
  <si>
    <t>.0111300001312000032</t>
  </si>
  <si>
    <t>.0111300001312000035</t>
  </si>
  <si>
    <t>.0111300001312000034</t>
  </si>
  <si>
    <t>.0111300001312000031</t>
  </si>
  <si>
    <t>.0111300001312000030</t>
  </si>
  <si>
    <t>.0111300001312000029</t>
  </si>
  <si>
    <t>напитки</t>
  </si>
  <si>
    <t>.0111300001312000036</t>
  </si>
  <si>
    <t>.0111300001312000038</t>
  </si>
  <si>
    <t>.0111300001312000037</t>
  </si>
  <si>
    <t>.0111300001312000014</t>
  </si>
  <si>
    <t>.0111300001312000016</t>
  </si>
  <si>
    <t>.0111300001312000011</t>
  </si>
  <si>
    <t>.0111300001312000012</t>
  </si>
  <si>
    <t>.0111300001312000013</t>
  </si>
  <si>
    <t>.0111300001312000009</t>
  </si>
  <si>
    <t>.0111300001312000010</t>
  </si>
  <si>
    <t>.0111300001312000007</t>
  </si>
  <si>
    <t>.0111300001312000006</t>
  </si>
  <si>
    <t>.0111300001312000008</t>
  </si>
  <si>
    <t>.0111300001311000111</t>
  </si>
  <si>
    <t>.0111300001311000110</t>
  </si>
  <si>
    <t>ремонт водопровода по ул.Энергетиков</t>
  </si>
  <si>
    <t>ремонт системы канализации по ул.Энергетиков</t>
  </si>
  <si>
    <t>Номер извещения</t>
  </si>
  <si>
    <t>путевки в лагерь</t>
  </si>
  <si>
    <t>.0111300001312000113</t>
  </si>
  <si>
    <t>ООО "Центр информационных технологий в образовании"</t>
  </si>
  <si>
    <t>приобретение путевок профильных смен стационарные лагеря</t>
  </si>
  <si>
    <t>.0111300001312000114</t>
  </si>
  <si>
    <t>ИК Березкинского СП Высокогорского муниципального района</t>
  </si>
  <si>
    <t>ООО "Регионгаз 16"</t>
  </si>
  <si>
    <t>прокладка газопровода низкого давления ул.Дальняя в н.п.Березка</t>
  </si>
  <si>
    <t>.0111300001312000118</t>
  </si>
  <si>
    <t>МБУ "Форпост"</t>
  </si>
  <si>
    <t>ООО "Делво-авто2</t>
  </si>
  <si>
    <t>приобретение автомобиля для нужд спортивного комплекса</t>
  </si>
  <si>
    <t>.0111300001312000116</t>
  </si>
  <si>
    <t>МОУ "ВСОШ №2"</t>
  </si>
  <si>
    <t>ООО "Инвест"</t>
  </si>
  <si>
    <t>капитальный ремонт здания школы</t>
  </si>
  <si>
    <t>.0111300001312000115</t>
  </si>
  <si>
    <t>ООО "ТеплоСтройТехКомплект"</t>
  </si>
  <si>
    <t>.0111300001312000117</t>
  </si>
  <si>
    <t>Исполнительный комитет Красносельского сельского поселения Высокогорского мниципального района РТ</t>
  </si>
  <si>
    <t>ограждение "Аллея Славы"</t>
  </si>
  <si>
    <t>ОЗА</t>
  </si>
  <si>
    <t>.0311300412212000001</t>
  </si>
  <si>
    <t>МБДОУ "Высокогорский д/с "Колокольчик"</t>
  </si>
  <si>
    <t>пользование теплоэнергией</t>
  </si>
  <si>
    <t>.0311300411512000002</t>
  </si>
  <si>
    <t>МБДОУ "Усадский д/с "Волшебный замок"</t>
  </si>
  <si>
    <t>ОАО "Высокогорские коммунальнальные сети"</t>
  </si>
  <si>
    <t>на водоснабжение</t>
  </si>
  <si>
    <t>.0311300411512000001</t>
  </si>
  <si>
    <t>на пользование теплоэнергией</t>
  </si>
  <si>
    <t>.0111300001312000119</t>
  </si>
  <si>
    <t>строительство ПАРКА ПОБЕДЫ и ОТДЫХА</t>
  </si>
  <si>
    <t>.0111300001312000120</t>
  </si>
  <si>
    <t>Исполнительный комитет Высокогорского сельского поселения Высокогорского мниципального района РТ</t>
  </si>
  <si>
    <t>строительство монумента в "ПАРКЕ ПОБЕДЫ и ОТДЫХА"</t>
  </si>
  <si>
    <t>.03111300033412000001</t>
  </si>
  <si>
    <t>ИК Сосновского СП Высокогорского муниципального района РТ</t>
  </si>
  <si>
    <t>Управление Государственной вневедомственной экспертизы РТ</t>
  </si>
  <si>
    <t>государственная экспертиза</t>
  </si>
  <si>
    <t>.0111300028512000001</t>
  </si>
  <si>
    <t>ИК Айбашского СП Высокогорского муниципального района РТ</t>
  </si>
  <si>
    <t>.0311300391912000006</t>
  </si>
  <si>
    <t>ООО "Айдан"</t>
  </si>
  <si>
    <t>покупка труб</t>
  </si>
  <si>
    <t>.0111300074112000005</t>
  </si>
  <si>
    <t>.0311300341912000007</t>
  </si>
  <si>
    <t>.0311300309012000001</t>
  </si>
  <si>
    <t>МБОУ "ВСОШ№3"</t>
  </si>
  <si>
    <t>ремонт забора</t>
  </si>
  <si>
    <t>21.092012</t>
  </si>
  <si>
    <t>.0311300342012000005</t>
  </si>
  <si>
    <t>ОАО "Выокогорские коммунальные сети"</t>
  </si>
  <si>
    <t>водоснабжение</t>
  </si>
  <si>
    <t>.0111300020812000006</t>
  </si>
  <si>
    <t>ПСК "ТАУ"</t>
  </si>
  <si>
    <t>.0111300020812000007</t>
  </si>
  <si>
    <t>перенос сетей водопровода по ул.Кооперативная</t>
  </si>
  <si>
    <t>.0311300391912000007</t>
  </si>
  <si>
    <t>ИП Ахметзянова Рашида Ибрагимовна</t>
  </si>
  <si>
    <t>одежда</t>
  </si>
  <si>
    <t>.0311300390212000001</t>
  </si>
  <si>
    <t>МБДОУ "Дубъязский д/с "Гульчачак"</t>
  </si>
  <si>
    <t>ОАО "управление капитального строительства инженерных  сетей и развития  энергосберегающих технологий РТ"</t>
  </si>
  <si>
    <t>техническое расширение систем газификации котельной д/с "Гульчачак"</t>
  </si>
  <si>
    <t>.0311300343512000002</t>
  </si>
  <si>
    <t>МБОУ "Куркачинская СОШ"</t>
  </si>
  <si>
    <t>.0311300391912000008</t>
  </si>
  <si>
    <t>техническое расширение систем газификации котельной Куркачинской СОШ"</t>
  </si>
  <si>
    <t>техническое расширение систем газификации котельной для дома культуры н.п.Бирюлинского зверосовхоза</t>
  </si>
  <si>
    <t>.0111300033312000003</t>
  </si>
  <si>
    <t>ООО "ГЛАФ Строй"</t>
  </si>
  <si>
    <t>.0311300001812000001</t>
  </si>
  <si>
    <t>Отдел образования исполнительного комитета Высокогорсокго муниципального района</t>
  </si>
  <si>
    <t>ООО "Сдоба"</t>
  </si>
  <si>
    <t>поставка фруктов</t>
  </si>
  <si>
    <t>.0311300001812000007</t>
  </si>
  <si>
    <t>ИП Р.М.Галеева</t>
  </si>
  <si>
    <t>поставка круп</t>
  </si>
  <si>
    <t>.0311300001812000006</t>
  </si>
  <si>
    <t>.0311300001812000002</t>
  </si>
  <si>
    <t>поставка продуктов питания бакалея</t>
  </si>
  <si>
    <t>.0311300001812000005</t>
  </si>
  <si>
    <t>.0311300001812000004</t>
  </si>
  <si>
    <t>поставка хлебобулочных изделий</t>
  </si>
  <si>
    <t>зК</t>
  </si>
  <si>
    <t>.0311300001812000003</t>
  </si>
  <si>
    <t>.0311300391912000010</t>
  </si>
  <si>
    <t>ИП Гильмутдинов Р.Г.</t>
  </si>
  <si>
    <t>техническое обслуживание газовых котельных</t>
  </si>
  <si>
    <t>.0311300357212000010</t>
  </si>
  <si>
    <t>МБОУ "Шапшинская СОШ"</t>
  </si>
  <si>
    <t>установка теплицы на территории Шапшинской СОШ</t>
  </si>
  <si>
    <t>.0311300391012000005</t>
  </si>
  <si>
    <t>МБДОУ "Высокогорский д/с "Петушок"</t>
  </si>
  <si>
    <t>.0311300389012000007</t>
  </si>
  <si>
    <t>МБДОУ "Высокогорский д/с "Солнышко"</t>
  </si>
  <si>
    <t>.0311300389012000006</t>
  </si>
  <si>
    <t>.0111300020812000008</t>
  </si>
  <si>
    <t>.0111300020812000009</t>
  </si>
  <si>
    <t>.0311300404112000011</t>
  </si>
  <si>
    <t>МБДОУ "Высокогорский д/с "Бэлэкэч"</t>
  </si>
  <si>
    <t>.0311300404112000010</t>
  </si>
  <si>
    <t>поставка мясо</t>
  </si>
  <si>
    <t>.0311300404112000009</t>
  </si>
  <si>
    <t>ИК Высокогорского муниципального района</t>
  </si>
  <si>
    <t>ООО "Авто-1"</t>
  </si>
  <si>
    <t>поставка транспортных услуг</t>
  </si>
  <si>
    <t>.0300300391912000011</t>
  </si>
  <si>
    <t>ООО "АльфаСтройПроект"</t>
  </si>
  <si>
    <t>монтаж наружного газопровода Дубъязского СДК</t>
  </si>
  <si>
    <t>.0111300001312000150</t>
  </si>
  <si>
    <t>техническое расширение систем газификации котельной Куркачинской СОШ</t>
  </si>
  <si>
    <t>ОАО "Управление капитального строительства инженерных  сетей и развития  энергосберегающих технологий РТ"</t>
  </si>
  <si>
    <t>.0111300001312000151</t>
  </si>
  <si>
    <t>оЭА</t>
  </si>
  <si>
    <t>.0111300001312000149</t>
  </si>
  <si>
    <t>техническое расширение систем газификации котельной дома культуры Бирюлинского з/совхоза</t>
  </si>
  <si>
    <t>.0311300391912000014</t>
  </si>
  <si>
    <t>ООО "Аттракцион-Инвест-Холдинг"</t>
  </si>
  <si>
    <t>рельсовые пути для детской железной дороги (металлоконструкции)</t>
  </si>
  <si>
    <t>.0311300391912000015</t>
  </si>
  <si>
    <t>ООО "Городской Парк"</t>
  </si>
  <si>
    <t>понижающий трансформатор-пульт управления для детской железной дорогиг</t>
  </si>
  <si>
    <t>.0311300391912000013</t>
  </si>
  <si>
    <t>ОО "Аттракцион-Инвест"</t>
  </si>
  <si>
    <t>вагончик для аттракциона "Остров сокровищ" (стеклопластик)</t>
  </si>
  <si>
    <t>песок природный для проведения праздника "Сабантуй 2012"</t>
  </si>
  <si>
    <t>.0311300391912000017</t>
  </si>
  <si>
    <t>щебень из природного камня для проведениня праздника "Сабантуй 2012"</t>
  </si>
  <si>
    <t>.0311300391912000016</t>
  </si>
  <si>
    <t>выполнение работ по изготовлению фрагнмента иске-Казанского Кремля для проведения праздника "Сабан туй 2012"</t>
  </si>
  <si>
    <t>НО "Государственный жилищный фонд при Президенте РТ"</t>
  </si>
  <si>
    <t>передача в муниц. Собственность жилых помещений</t>
  </si>
  <si>
    <t>озеление, посадка деревьев на территории Дубъязского СДК в с. Дубъязы</t>
  </si>
  <si>
    <t>поставка деревьев</t>
  </si>
  <si>
    <t>ИК Дачного сельского поселения Высокогорского муниципального района</t>
  </si>
  <si>
    <t>.0111300001312000154</t>
  </si>
  <si>
    <t>ООО "ТАТ МиР"</t>
  </si>
  <si>
    <t>ООО "Мой Город"</t>
  </si>
  <si>
    <t>поставка новогоднего оборудования</t>
  </si>
  <si>
    <t>.311300404112000012</t>
  </si>
  <si>
    <t>МБДОУ "Высокогорский д/с "Бэлэкэч" комбинированного вида</t>
  </si>
  <si>
    <t>.0111300001312000158</t>
  </si>
  <si>
    <t>ИК Чернышевского СП Высокогорского муниципального района</t>
  </si>
  <si>
    <t>ООО "Промышленное проектирование"</t>
  </si>
  <si>
    <t>проектно-изыскательные работы объекта</t>
  </si>
  <si>
    <t>.0111300001312000159</t>
  </si>
  <si>
    <t>.0111300001312000160</t>
  </si>
  <si>
    <t>ИК Шапшинского СП Высокогорского муниципального района</t>
  </si>
  <si>
    <t>.0111300020812000010</t>
  </si>
  <si>
    <t>.0111300020812000011</t>
  </si>
  <si>
    <t>ООО "Спецстройпроект"</t>
  </si>
  <si>
    <t>топогеодезические изыскания по объекту водоснабжение с. Калинино</t>
  </si>
  <si>
    <t>Отдел образования ИК Высокогорского муниципального района</t>
  </si>
  <si>
    <t>поставка крупяных изделий</t>
  </si>
  <si>
    <t>поставка молочной продукции</t>
  </si>
  <si>
    <t>постака мясной продукции</t>
  </si>
  <si>
    <t>ГСМ</t>
  </si>
  <si>
    <t>МБОУ "Ямашурминская СОШ"</t>
  </si>
  <si>
    <t>ООО "Трейд-Сервис"</t>
  </si>
  <si>
    <t>замена котлов в котельной школы</t>
  </si>
  <si>
    <t>МБОУ "Высокогорская СОШ №3"</t>
  </si>
  <si>
    <t>установка и монтаж дымоходных труб в котельной</t>
  </si>
  <si>
    <t>приобретение грейдера</t>
  </si>
  <si>
    <t>ЗАО "Брянский арсенал"</t>
  </si>
  <si>
    <t>ОАО "Ремсельбурвод"</t>
  </si>
  <si>
    <t>прокладка наружного водопровода в с. Каракуль</t>
  </si>
  <si>
    <t>ООО "ТСТК"</t>
  </si>
  <si>
    <t>благоустройство пруда</t>
  </si>
  <si>
    <t>ЦВР "Тулпар"</t>
  </si>
  <si>
    <t>приобретение путевок профильных смен в стационарные лагеря</t>
  </si>
  <si>
    <t>ООО "Стройремтех"</t>
  </si>
  <si>
    <t>капитальный ремонт здания по ул. Энергетиков, д.26</t>
  </si>
  <si>
    <t>поставка эл. энергии</t>
  </si>
  <si>
    <t>поставка газа</t>
  </si>
  <si>
    <t>ЗАО "Газпроммежрегионгаз Казань"</t>
  </si>
  <si>
    <t>ограждение Парк Победы</t>
  </si>
  <si>
    <t>Реестр муниципальных контрактов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</si>
</sst>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4" fontId="1" fillId="2" borderId="0" xfId="0" applyNumberFormat="1" applyFont="1" applyFill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90" zoomScaleNormal="90" workbookViewId="0">
      <pane ySplit="3" topLeftCell="A190" activePane="bottomLeft" state="frozen"/>
      <selection pane="bottomLeft" activeCell="C1" sqref="C1:N2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31" customWidth="1"/>
    <col min="4" max="4" width="29.28515625" style="7" customWidth="1"/>
    <col min="5" max="5" width="29.85546875" style="30" customWidth="1"/>
    <col min="6" max="6" width="33.42578125" style="30" customWidth="1"/>
    <col min="7" max="7" width="35.85546875" style="30" customWidth="1"/>
    <col min="8" max="8" width="17.42578125" style="30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4" x14ac:dyDescent="0.3">
      <c r="C1" s="33" t="s">
        <v>435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x14ac:dyDescent="0.3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56.25" x14ac:dyDescent="0.3">
      <c r="B3" s="2" t="s">
        <v>133</v>
      </c>
      <c r="C3" s="3" t="s">
        <v>6</v>
      </c>
      <c r="D3" s="2" t="s">
        <v>256</v>
      </c>
      <c r="E3" s="4" t="s">
        <v>0</v>
      </c>
      <c r="F3" s="4" t="s">
        <v>1</v>
      </c>
      <c r="G3" s="4" t="s">
        <v>2</v>
      </c>
      <c r="H3" s="4" t="s">
        <v>3</v>
      </c>
      <c r="I3" s="2" t="s">
        <v>4</v>
      </c>
      <c r="J3" s="2" t="s">
        <v>165</v>
      </c>
      <c r="K3" s="2" t="s">
        <v>5</v>
      </c>
      <c r="L3" s="5" t="s">
        <v>25</v>
      </c>
      <c r="M3" s="6" t="s">
        <v>130</v>
      </c>
      <c r="N3" s="6" t="s">
        <v>131</v>
      </c>
    </row>
    <row r="4" spans="1:14" ht="75" x14ac:dyDescent="0.3">
      <c r="A4" s="8">
        <v>1</v>
      </c>
      <c r="B4" s="9">
        <v>1</v>
      </c>
      <c r="C4" s="10">
        <v>40909</v>
      </c>
      <c r="D4" s="11" t="s">
        <v>71</v>
      </c>
      <c r="E4" s="12" t="s">
        <v>7</v>
      </c>
      <c r="F4" s="12" t="s">
        <v>30</v>
      </c>
      <c r="G4" s="12" t="s">
        <v>10</v>
      </c>
      <c r="H4" s="9">
        <v>271166.77</v>
      </c>
      <c r="I4" s="9">
        <v>271166.77</v>
      </c>
      <c r="J4" s="9">
        <f>H4-I4</f>
        <v>0</v>
      </c>
      <c r="K4" s="9" t="s">
        <v>31</v>
      </c>
      <c r="L4" s="13">
        <v>41274</v>
      </c>
    </row>
    <row r="5" spans="1:14" ht="75" x14ac:dyDescent="0.3">
      <c r="A5" s="8">
        <f>A4+1</f>
        <v>2</v>
      </c>
      <c r="B5" s="9">
        <v>2</v>
      </c>
      <c r="C5" s="10">
        <v>40910</v>
      </c>
      <c r="D5" s="9" t="s">
        <v>72</v>
      </c>
      <c r="E5" s="12" t="s">
        <v>7</v>
      </c>
      <c r="F5" s="12" t="s">
        <v>14</v>
      </c>
      <c r="G5" s="12" t="s">
        <v>9</v>
      </c>
      <c r="H5" s="9">
        <v>252054</v>
      </c>
      <c r="I5" s="9">
        <v>252054</v>
      </c>
      <c r="J5" s="9">
        <f t="shared" ref="J5:J68" si="0">H5-I5</f>
        <v>0</v>
      </c>
      <c r="K5" s="9" t="s">
        <v>31</v>
      </c>
      <c r="L5" s="13">
        <v>41274</v>
      </c>
    </row>
    <row r="6" spans="1:14" ht="37.5" x14ac:dyDescent="0.3">
      <c r="A6" s="8">
        <f t="shared" ref="A6:A69" si="1">A5+1</f>
        <v>3</v>
      </c>
      <c r="B6" s="9">
        <v>3</v>
      </c>
      <c r="C6" s="10">
        <v>40956</v>
      </c>
      <c r="D6" s="9" t="s">
        <v>71</v>
      </c>
      <c r="E6" s="12" t="s">
        <v>15</v>
      </c>
      <c r="F6" s="12" t="s">
        <v>24</v>
      </c>
      <c r="G6" s="12" t="s">
        <v>33</v>
      </c>
      <c r="H6" s="9">
        <v>250000</v>
      </c>
      <c r="I6" s="9">
        <v>241700</v>
      </c>
      <c r="J6" s="9">
        <f t="shared" si="0"/>
        <v>8300</v>
      </c>
      <c r="K6" s="9" t="s">
        <v>57</v>
      </c>
      <c r="L6" s="13">
        <v>41274</v>
      </c>
      <c r="M6" s="9">
        <v>1</v>
      </c>
      <c r="N6" s="9">
        <v>1</v>
      </c>
    </row>
    <row r="7" spans="1:14" ht="75" x14ac:dyDescent="0.3">
      <c r="A7" s="8">
        <f t="shared" si="1"/>
        <v>4</v>
      </c>
      <c r="B7" s="9">
        <v>4</v>
      </c>
      <c r="C7" s="10">
        <v>40967</v>
      </c>
      <c r="D7" s="9" t="s">
        <v>72</v>
      </c>
      <c r="E7" s="12" t="s">
        <v>7</v>
      </c>
      <c r="F7" s="12" t="s">
        <v>13</v>
      </c>
      <c r="G7" s="12" t="s">
        <v>12</v>
      </c>
      <c r="H7" s="12">
        <v>499733</v>
      </c>
      <c r="I7" s="9">
        <v>499700</v>
      </c>
      <c r="J7" s="9">
        <f t="shared" si="0"/>
        <v>33</v>
      </c>
      <c r="K7" s="9" t="s">
        <v>32</v>
      </c>
      <c r="L7" s="13">
        <v>41000</v>
      </c>
      <c r="M7" s="9">
        <v>2</v>
      </c>
      <c r="N7" s="9">
        <v>2</v>
      </c>
    </row>
    <row r="8" spans="1:14" ht="75" x14ac:dyDescent="0.3">
      <c r="A8" s="8">
        <f t="shared" si="1"/>
        <v>5</v>
      </c>
      <c r="B8" s="9">
        <v>5</v>
      </c>
      <c r="C8" s="10">
        <v>40967</v>
      </c>
      <c r="D8" s="9" t="s">
        <v>73</v>
      </c>
      <c r="E8" s="12" t="s">
        <v>7</v>
      </c>
      <c r="F8" s="12" t="s">
        <v>24</v>
      </c>
      <c r="G8" s="12" t="s">
        <v>33</v>
      </c>
      <c r="H8" s="12">
        <v>200408</v>
      </c>
      <c r="I8" s="9">
        <v>193697</v>
      </c>
      <c r="J8" s="9">
        <f t="shared" si="0"/>
        <v>6711</v>
      </c>
      <c r="K8" s="12" t="s">
        <v>28</v>
      </c>
      <c r="L8" s="13">
        <v>40999</v>
      </c>
      <c r="M8" s="9">
        <v>2</v>
      </c>
      <c r="N8" s="9">
        <v>2</v>
      </c>
    </row>
    <row r="9" spans="1:14" ht="56.25" x14ac:dyDescent="0.3">
      <c r="A9" s="8">
        <f t="shared" si="1"/>
        <v>6</v>
      </c>
      <c r="B9" s="9">
        <v>6</v>
      </c>
      <c r="C9" s="10">
        <v>40970</v>
      </c>
      <c r="D9" s="9" t="s">
        <v>74</v>
      </c>
      <c r="E9" s="12" t="s">
        <v>27</v>
      </c>
      <c r="F9" s="12" t="s">
        <v>18</v>
      </c>
      <c r="G9" s="12" t="s">
        <v>19</v>
      </c>
      <c r="H9" s="9">
        <v>330000</v>
      </c>
      <c r="I9" s="9">
        <v>330000</v>
      </c>
      <c r="J9" s="9">
        <f t="shared" si="0"/>
        <v>0</v>
      </c>
      <c r="K9" s="9" t="s">
        <v>31</v>
      </c>
      <c r="L9" s="13">
        <v>40999</v>
      </c>
    </row>
    <row r="10" spans="1:14" ht="37.5" x14ac:dyDescent="0.3">
      <c r="A10" s="8">
        <f t="shared" si="1"/>
        <v>7</v>
      </c>
      <c r="B10" s="9">
        <v>7</v>
      </c>
      <c r="C10" s="10">
        <v>40975</v>
      </c>
      <c r="D10" s="9" t="s">
        <v>75</v>
      </c>
      <c r="E10" s="12" t="s">
        <v>16</v>
      </c>
      <c r="F10" s="12" t="s">
        <v>17</v>
      </c>
      <c r="G10" s="12" t="s">
        <v>9</v>
      </c>
      <c r="H10" s="9">
        <v>921423.35</v>
      </c>
      <c r="I10" s="9">
        <v>921423.35</v>
      </c>
      <c r="J10" s="9">
        <f t="shared" si="0"/>
        <v>0</v>
      </c>
      <c r="K10" s="9" t="s">
        <v>31</v>
      </c>
      <c r="L10" s="13">
        <v>41274</v>
      </c>
    </row>
    <row r="11" spans="1:14" ht="37.5" x14ac:dyDescent="0.3">
      <c r="A11" s="8">
        <f t="shared" si="1"/>
        <v>8</v>
      </c>
      <c r="B11" s="9">
        <v>8</v>
      </c>
      <c r="C11" s="10">
        <v>40975</v>
      </c>
      <c r="D11" s="11" t="s">
        <v>76</v>
      </c>
      <c r="E11" s="12" t="s">
        <v>34</v>
      </c>
      <c r="F11" s="12" t="s">
        <v>21</v>
      </c>
      <c r="G11" s="12" t="s">
        <v>35</v>
      </c>
      <c r="H11" s="9">
        <v>140856.24</v>
      </c>
      <c r="I11" s="9">
        <v>140856.24</v>
      </c>
      <c r="J11" s="9">
        <f t="shared" si="0"/>
        <v>0</v>
      </c>
      <c r="K11" s="14" t="s">
        <v>31</v>
      </c>
      <c r="L11" s="13">
        <v>41274</v>
      </c>
    </row>
    <row r="12" spans="1:14" ht="56.25" x14ac:dyDescent="0.3">
      <c r="A12" s="8">
        <f t="shared" si="1"/>
        <v>9</v>
      </c>
      <c r="B12" s="9">
        <v>9</v>
      </c>
      <c r="C12" s="10">
        <v>40987</v>
      </c>
      <c r="D12" s="15" t="s">
        <v>77</v>
      </c>
      <c r="E12" s="12" t="s">
        <v>27</v>
      </c>
      <c r="F12" s="12" t="s">
        <v>11</v>
      </c>
      <c r="G12" s="12" t="s">
        <v>12</v>
      </c>
      <c r="H12" s="9">
        <v>428000</v>
      </c>
      <c r="I12" s="9">
        <v>427850</v>
      </c>
      <c r="J12" s="9">
        <f t="shared" si="0"/>
        <v>150</v>
      </c>
      <c r="K12" s="14" t="s">
        <v>36</v>
      </c>
      <c r="L12" s="13">
        <v>41000</v>
      </c>
      <c r="M12" s="9">
        <v>2</v>
      </c>
      <c r="N12" s="9">
        <v>2</v>
      </c>
    </row>
    <row r="13" spans="1:14" ht="75" x14ac:dyDescent="0.3">
      <c r="A13" s="8">
        <f t="shared" si="1"/>
        <v>10</v>
      </c>
      <c r="B13" s="9">
        <v>10</v>
      </c>
      <c r="C13" s="16">
        <v>2012</v>
      </c>
      <c r="D13" s="11" t="s">
        <v>77</v>
      </c>
      <c r="E13" s="12" t="s">
        <v>7</v>
      </c>
      <c r="F13" s="12" t="s">
        <v>8</v>
      </c>
      <c r="G13" s="12" t="s">
        <v>22</v>
      </c>
      <c r="H13" s="9">
        <v>23822270</v>
      </c>
      <c r="I13" s="9">
        <v>23822270</v>
      </c>
      <c r="J13" s="9">
        <f t="shared" si="0"/>
        <v>0</v>
      </c>
      <c r="K13" s="9" t="s">
        <v>31</v>
      </c>
      <c r="L13" s="13">
        <v>41274</v>
      </c>
    </row>
    <row r="14" spans="1:14" ht="75" x14ac:dyDescent="0.3">
      <c r="A14" s="8">
        <f t="shared" si="1"/>
        <v>11</v>
      </c>
      <c r="B14" s="9">
        <v>11</v>
      </c>
      <c r="C14" s="10">
        <v>40988</v>
      </c>
      <c r="D14" s="11" t="s">
        <v>78</v>
      </c>
      <c r="E14" s="12" t="s">
        <v>7</v>
      </c>
      <c r="F14" s="12" t="s">
        <v>37</v>
      </c>
      <c r="G14" s="12" t="s">
        <v>207</v>
      </c>
      <c r="H14" s="9">
        <v>17584421.050000001</v>
      </c>
      <c r="I14" s="9">
        <v>17584421.050000001</v>
      </c>
      <c r="J14" s="9">
        <f t="shared" si="0"/>
        <v>0</v>
      </c>
      <c r="K14" s="9" t="s">
        <v>31</v>
      </c>
      <c r="L14" s="13">
        <v>41274</v>
      </c>
    </row>
    <row r="15" spans="1:14" ht="56.25" x14ac:dyDescent="0.3">
      <c r="A15" s="8">
        <f t="shared" si="1"/>
        <v>12</v>
      </c>
      <c r="B15" s="9">
        <v>12</v>
      </c>
      <c r="C15" s="10">
        <v>40988</v>
      </c>
      <c r="D15" s="11" t="s">
        <v>79</v>
      </c>
      <c r="E15" s="12" t="s">
        <v>20</v>
      </c>
      <c r="F15" s="12" t="s">
        <v>38</v>
      </c>
      <c r="G15" s="12" t="s">
        <v>39</v>
      </c>
      <c r="H15" s="9">
        <v>2166140</v>
      </c>
      <c r="I15" s="9">
        <v>2166140</v>
      </c>
      <c r="J15" s="9">
        <f t="shared" si="0"/>
        <v>0</v>
      </c>
      <c r="K15" s="9" t="s">
        <v>31</v>
      </c>
      <c r="L15" s="13"/>
    </row>
    <row r="16" spans="1:14" ht="93.75" x14ac:dyDescent="0.3">
      <c r="A16" s="8">
        <f t="shared" si="1"/>
        <v>13</v>
      </c>
      <c r="B16" s="9">
        <v>13</v>
      </c>
      <c r="C16" s="10">
        <v>40995</v>
      </c>
      <c r="D16" s="11" t="s">
        <v>250</v>
      </c>
      <c r="E16" s="12" t="s">
        <v>40</v>
      </c>
      <c r="F16" s="12" t="s">
        <v>26</v>
      </c>
      <c r="G16" s="12" t="s">
        <v>41</v>
      </c>
      <c r="H16" s="9">
        <v>221143.05</v>
      </c>
      <c r="I16" s="9">
        <v>221103.15</v>
      </c>
      <c r="J16" s="9">
        <f t="shared" si="0"/>
        <v>39.899999999994179</v>
      </c>
      <c r="K16" s="9" t="s">
        <v>42</v>
      </c>
      <c r="L16" s="13">
        <v>41000</v>
      </c>
      <c r="M16" s="9">
        <v>2</v>
      </c>
      <c r="N16" s="9">
        <v>2</v>
      </c>
    </row>
    <row r="17" spans="1:14" ht="93.75" x14ac:dyDescent="0.3">
      <c r="A17" s="8">
        <f t="shared" si="1"/>
        <v>14</v>
      </c>
      <c r="B17" s="9">
        <v>14</v>
      </c>
      <c r="C17" s="10">
        <v>40995</v>
      </c>
      <c r="D17" s="11" t="s">
        <v>251</v>
      </c>
      <c r="E17" s="12" t="s">
        <v>40</v>
      </c>
      <c r="F17" s="12" t="s">
        <v>26</v>
      </c>
      <c r="G17" s="12" t="s">
        <v>43</v>
      </c>
      <c r="H17" s="9">
        <v>121491</v>
      </c>
      <c r="I17" s="9">
        <v>120962.84</v>
      </c>
      <c r="J17" s="9">
        <f t="shared" si="0"/>
        <v>528.16000000000349</v>
      </c>
      <c r="K17" s="9" t="s">
        <v>44</v>
      </c>
      <c r="L17" s="13">
        <v>41000</v>
      </c>
      <c r="M17" s="9">
        <v>2</v>
      </c>
      <c r="N17" s="9">
        <v>2</v>
      </c>
    </row>
    <row r="18" spans="1:14" ht="53.25" customHeight="1" x14ac:dyDescent="0.3">
      <c r="A18" s="8">
        <f t="shared" si="1"/>
        <v>15</v>
      </c>
      <c r="B18" s="9">
        <v>15</v>
      </c>
      <c r="C18" s="10">
        <v>40995</v>
      </c>
      <c r="D18" s="11">
        <v>3.11300391913E+17</v>
      </c>
      <c r="E18" s="12" t="s">
        <v>65</v>
      </c>
      <c r="F18" s="12" t="s">
        <v>66</v>
      </c>
      <c r="G18" s="12" t="s">
        <v>67</v>
      </c>
      <c r="H18" s="12">
        <v>6000000</v>
      </c>
      <c r="I18" s="9">
        <v>6000000</v>
      </c>
      <c r="J18" s="9">
        <f t="shared" si="0"/>
        <v>0</v>
      </c>
      <c r="K18" s="9" t="s">
        <v>122</v>
      </c>
      <c r="L18" s="17"/>
      <c r="M18" s="9">
        <v>3</v>
      </c>
      <c r="N18" s="9">
        <v>1</v>
      </c>
    </row>
    <row r="19" spans="1:14" ht="93.75" x14ac:dyDescent="0.3">
      <c r="A19" s="8">
        <f t="shared" si="1"/>
        <v>16</v>
      </c>
      <c r="B19" s="9">
        <v>16</v>
      </c>
      <c r="C19" s="10">
        <v>40909</v>
      </c>
      <c r="D19" s="11" t="s">
        <v>80</v>
      </c>
      <c r="E19" s="12" t="s">
        <v>40</v>
      </c>
      <c r="F19" s="12" t="s">
        <v>14</v>
      </c>
      <c r="G19" s="12" t="s">
        <v>45</v>
      </c>
      <c r="H19" s="12">
        <v>148874.70000000001</v>
      </c>
      <c r="I19" s="9">
        <v>148874.70000000001</v>
      </c>
      <c r="J19" s="9">
        <f t="shared" si="0"/>
        <v>0</v>
      </c>
      <c r="K19" s="9" t="s">
        <v>31</v>
      </c>
      <c r="L19" s="13">
        <v>41274</v>
      </c>
    </row>
    <row r="20" spans="1:14" ht="93.75" x14ac:dyDescent="0.3">
      <c r="A20" s="8">
        <f t="shared" si="1"/>
        <v>17</v>
      </c>
      <c r="B20" s="9">
        <v>17</v>
      </c>
      <c r="C20" s="10">
        <v>40998</v>
      </c>
      <c r="D20" s="11" t="s">
        <v>249</v>
      </c>
      <c r="E20" s="12" t="s">
        <v>46</v>
      </c>
      <c r="F20" s="12" t="s">
        <v>47</v>
      </c>
      <c r="G20" s="12" t="s">
        <v>48</v>
      </c>
      <c r="H20" s="9">
        <v>499525.5</v>
      </c>
      <c r="I20" s="9">
        <v>498075</v>
      </c>
      <c r="J20" s="9">
        <f t="shared" si="0"/>
        <v>1450.5</v>
      </c>
      <c r="K20" s="9" t="s">
        <v>28</v>
      </c>
      <c r="L20" s="13">
        <v>41274</v>
      </c>
      <c r="M20" s="9">
        <v>2</v>
      </c>
      <c r="N20" s="9">
        <v>2</v>
      </c>
    </row>
    <row r="21" spans="1:14" ht="56.25" x14ac:dyDescent="0.3">
      <c r="A21" s="8">
        <f t="shared" si="1"/>
        <v>18</v>
      </c>
      <c r="B21" s="9">
        <v>18</v>
      </c>
      <c r="C21" s="10">
        <v>41001</v>
      </c>
      <c r="D21" s="11" t="s">
        <v>81</v>
      </c>
      <c r="E21" s="12" t="s">
        <v>49</v>
      </c>
      <c r="F21" s="12" t="s">
        <v>50</v>
      </c>
      <c r="G21" s="12" t="s">
        <v>51</v>
      </c>
      <c r="H21" s="9">
        <v>633537.61</v>
      </c>
      <c r="I21" s="9">
        <v>633537.61</v>
      </c>
      <c r="J21" s="9">
        <f t="shared" si="0"/>
        <v>0</v>
      </c>
      <c r="K21" s="9" t="s">
        <v>31</v>
      </c>
      <c r="L21" s="13">
        <v>41274</v>
      </c>
    </row>
    <row r="22" spans="1:14" ht="93.75" x14ac:dyDescent="0.3">
      <c r="A22" s="8">
        <f t="shared" si="1"/>
        <v>19</v>
      </c>
      <c r="B22" s="9">
        <v>19</v>
      </c>
      <c r="C22" s="10">
        <v>41023</v>
      </c>
      <c r="D22" s="11" t="s">
        <v>248</v>
      </c>
      <c r="E22" s="12" t="s">
        <v>40</v>
      </c>
      <c r="F22" s="12" t="s">
        <v>69</v>
      </c>
      <c r="G22" s="12" t="s">
        <v>87</v>
      </c>
      <c r="H22" s="9">
        <v>139211</v>
      </c>
      <c r="I22" s="9">
        <v>111309</v>
      </c>
      <c r="J22" s="9">
        <f t="shared" si="0"/>
        <v>27902</v>
      </c>
      <c r="K22" s="9" t="s">
        <v>28</v>
      </c>
      <c r="L22" s="13">
        <v>41091</v>
      </c>
      <c r="M22" s="9">
        <v>2</v>
      </c>
      <c r="N22" s="9">
        <v>2</v>
      </c>
    </row>
    <row r="23" spans="1:14" ht="56.25" x14ac:dyDescent="0.3">
      <c r="A23" s="8">
        <f t="shared" si="1"/>
        <v>20</v>
      </c>
      <c r="B23" s="9">
        <v>20</v>
      </c>
      <c r="C23" s="10">
        <v>41023</v>
      </c>
      <c r="D23" s="11" t="s">
        <v>247</v>
      </c>
      <c r="E23" s="12" t="s">
        <v>49</v>
      </c>
      <c r="F23" s="12" t="s">
        <v>69</v>
      </c>
      <c r="G23" s="12" t="s">
        <v>41</v>
      </c>
      <c r="H23" s="9">
        <v>35836</v>
      </c>
      <c r="I23" s="9">
        <v>28606</v>
      </c>
      <c r="J23" s="9">
        <f t="shared" si="0"/>
        <v>7230</v>
      </c>
      <c r="K23" s="9" t="s">
        <v>28</v>
      </c>
      <c r="L23" s="13">
        <v>41091</v>
      </c>
      <c r="M23" s="9">
        <v>2</v>
      </c>
      <c r="N23" s="9">
        <v>2</v>
      </c>
    </row>
    <row r="24" spans="1:14" ht="37.5" x14ac:dyDescent="0.3">
      <c r="A24" s="8">
        <f t="shared" si="1"/>
        <v>21</v>
      </c>
      <c r="B24" s="9">
        <v>21</v>
      </c>
      <c r="C24" s="10">
        <v>41024</v>
      </c>
      <c r="D24" s="11" t="s">
        <v>82</v>
      </c>
      <c r="E24" s="12" t="s">
        <v>52</v>
      </c>
      <c r="F24" s="12" t="s">
        <v>14</v>
      </c>
      <c r="G24" s="12" t="s">
        <v>53</v>
      </c>
      <c r="H24" s="9">
        <v>808090.25</v>
      </c>
      <c r="I24" s="9">
        <v>808090.25</v>
      </c>
      <c r="J24" s="9">
        <f t="shared" si="0"/>
        <v>0</v>
      </c>
      <c r="K24" s="9" t="s">
        <v>31</v>
      </c>
      <c r="L24" s="13">
        <v>41090</v>
      </c>
    </row>
    <row r="25" spans="1:14" ht="56.25" x14ac:dyDescent="0.3">
      <c r="A25" s="8">
        <f t="shared" si="1"/>
        <v>22</v>
      </c>
      <c r="B25" s="9">
        <v>22</v>
      </c>
      <c r="C25" s="10">
        <v>41025</v>
      </c>
      <c r="D25" s="11" t="s">
        <v>246</v>
      </c>
      <c r="E25" s="12" t="s">
        <v>68</v>
      </c>
      <c r="F25" s="12" t="s">
        <v>69</v>
      </c>
      <c r="G25" s="12" t="s">
        <v>88</v>
      </c>
      <c r="H25" s="9">
        <v>19224</v>
      </c>
      <c r="I25" s="9">
        <v>15138.9</v>
      </c>
      <c r="J25" s="9">
        <f t="shared" si="0"/>
        <v>4085.1000000000004</v>
      </c>
      <c r="K25" s="9" t="s">
        <v>28</v>
      </c>
      <c r="L25" s="13">
        <v>41091</v>
      </c>
      <c r="M25" s="9">
        <v>2</v>
      </c>
      <c r="N25" s="9">
        <v>2</v>
      </c>
    </row>
    <row r="26" spans="1:14" ht="56.25" x14ac:dyDescent="0.3">
      <c r="A26" s="8">
        <f t="shared" si="1"/>
        <v>23</v>
      </c>
      <c r="B26" s="9">
        <v>23</v>
      </c>
      <c r="C26" s="10">
        <v>41026</v>
      </c>
      <c r="D26" s="11" t="s">
        <v>245</v>
      </c>
      <c r="E26" s="12" t="s">
        <v>68</v>
      </c>
      <c r="F26" s="12" t="s">
        <v>69</v>
      </c>
      <c r="G26" s="12" t="s">
        <v>41</v>
      </c>
      <c r="H26" s="9">
        <v>97640.93</v>
      </c>
      <c r="I26" s="9">
        <v>97590.93</v>
      </c>
      <c r="J26" s="9">
        <f t="shared" si="0"/>
        <v>50</v>
      </c>
      <c r="K26" s="9" t="s">
        <v>28</v>
      </c>
      <c r="L26" s="13">
        <v>41091</v>
      </c>
      <c r="M26" s="9">
        <v>2</v>
      </c>
      <c r="N26" s="9">
        <v>2</v>
      </c>
    </row>
    <row r="27" spans="1:14" ht="93.75" x14ac:dyDescent="0.3">
      <c r="A27" s="8">
        <f t="shared" si="1"/>
        <v>24</v>
      </c>
      <c r="B27" s="9">
        <v>24</v>
      </c>
      <c r="C27" s="10">
        <v>41026</v>
      </c>
      <c r="D27" s="11" t="s">
        <v>244</v>
      </c>
      <c r="E27" s="12" t="s">
        <v>40</v>
      </c>
      <c r="F27" s="12" t="s">
        <v>69</v>
      </c>
      <c r="G27" s="12" t="s">
        <v>41</v>
      </c>
      <c r="H27" s="9">
        <v>276156.39</v>
      </c>
      <c r="I27" s="9">
        <v>257707.39</v>
      </c>
      <c r="J27" s="9">
        <f t="shared" si="0"/>
        <v>18449</v>
      </c>
      <c r="K27" s="9" t="s">
        <v>28</v>
      </c>
      <c r="L27" s="13"/>
      <c r="M27" s="9">
        <v>2</v>
      </c>
      <c r="N27" s="9">
        <v>2</v>
      </c>
    </row>
    <row r="28" spans="1:14" ht="37.5" x14ac:dyDescent="0.3">
      <c r="A28" s="8">
        <f t="shared" si="1"/>
        <v>25</v>
      </c>
      <c r="B28" s="9">
        <v>25</v>
      </c>
      <c r="C28" s="10">
        <v>41034</v>
      </c>
      <c r="D28" s="11">
        <v>3.11300388812E+17</v>
      </c>
      <c r="E28" s="12" t="s">
        <v>89</v>
      </c>
      <c r="F28" s="12" t="s">
        <v>14</v>
      </c>
      <c r="G28" s="12" t="s">
        <v>90</v>
      </c>
      <c r="H28" s="9">
        <v>433674</v>
      </c>
      <c r="I28" s="9">
        <v>433674</v>
      </c>
      <c r="J28" s="9">
        <f t="shared" si="0"/>
        <v>0</v>
      </c>
      <c r="K28" s="9" t="s">
        <v>31</v>
      </c>
      <c r="L28" s="13"/>
    </row>
    <row r="29" spans="1:14" x14ac:dyDescent="0.3">
      <c r="A29" s="8">
        <f t="shared" si="1"/>
        <v>26</v>
      </c>
      <c r="B29" s="9">
        <v>26</v>
      </c>
      <c r="C29" s="10"/>
      <c r="D29" s="11"/>
      <c r="E29" s="12"/>
      <c r="F29" s="12"/>
      <c r="G29" s="12"/>
      <c r="H29" s="12"/>
      <c r="I29" s="9"/>
      <c r="J29" s="9">
        <f t="shared" si="0"/>
        <v>0</v>
      </c>
      <c r="K29" s="9"/>
      <c r="L29" s="13"/>
    </row>
    <row r="30" spans="1:14" ht="56.25" x14ac:dyDescent="0.3">
      <c r="A30" s="8">
        <f t="shared" si="1"/>
        <v>27</v>
      </c>
      <c r="B30" s="9">
        <v>27</v>
      </c>
      <c r="C30" s="10">
        <v>41034</v>
      </c>
      <c r="D30" s="11">
        <v>3.11300389012E+17</v>
      </c>
      <c r="E30" s="12" t="s">
        <v>68</v>
      </c>
      <c r="F30" s="12" t="s">
        <v>14</v>
      </c>
      <c r="G30" s="12" t="s">
        <v>91</v>
      </c>
      <c r="H30" s="12">
        <v>422310.87</v>
      </c>
      <c r="I30" s="9">
        <v>422310.87</v>
      </c>
      <c r="J30" s="9">
        <f t="shared" si="0"/>
        <v>0</v>
      </c>
      <c r="K30" s="9" t="s">
        <v>31</v>
      </c>
      <c r="L30" s="13"/>
    </row>
    <row r="31" spans="1:14" ht="75" x14ac:dyDescent="0.3">
      <c r="A31" s="8">
        <f t="shared" si="1"/>
        <v>28</v>
      </c>
      <c r="B31" s="9">
        <v>28</v>
      </c>
      <c r="C31" s="10">
        <v>41034</v>
      </c>
      <c r="D31" s="11">
        <v>3.11300390312E+17</v>
      </c>
      <c r="E31" s="12" t="s">
        <v>92</v>
      </c>
      <c r="F31" s="12" t="s">
        <v>14</v>
      </c>
      <c r="G31" s="12" t="s">
        <v>90</v>
      </c>
      <c r="H31" s="12">
        <v>271706.40000000002</v>
      </c>
      <c r="I31" s="9">
        <v>271706.40000000002</v>
      </c>
      <c r="J31" s="9">
        <f t="shared" si="0"/>
        <v>0</v>
      </c>
      <c r="K31" s="9" t="s">
        <v>31</v>
      </c>
      <c r="L31" s="13"/>
    </row>
    <row r="32" spans="1:14" x14ac:dyDescent="0.3">
      <c r="A32" s="8">
        <f t="shared" si="1"/>
        <v>29</v>
      </c>
      <c r="B32" s="9">
        <v>29</v>
      </c>
      <c r="C32" s="10">
        <v>41041</v>
      </c>
      <c r="D32" s="11" t="s">
        <v>83</v>
      </c>
      <c r="E32" s="12" t="s">
        <v>54</v>
      </c>
      <c r="F32" s="12" t="s">
        <v>8</v>
      </c>
      <c r="G32" s="12" t="s">
        <v>22</v>
      </c>
      <c r="H32" s="12">
        <v>171437</v>
      </c>
      <c r="I32" s="9">
        <v>171437</v>
      </c>
      <c r="J32" s="9">
        <f t="shared" si="0"/>
        <v>0</v>
      </c>
      <c r="K32" s="9" t="s">
        <v>31</v>
      </c>
      <c r="L32" s="13">
        <v>41274</v>
      </c>
    </row>
    <row r="33" spans="1:14" ht="37.5" x14ac:dyDescent="0.3">
      <c r="A33" s="8">
        <f t="shared" si="1"/>
        <v>30</v>
      </c>
      <c r="B33" s="9">
        <v>30</v>
      </c>
      <c r="C33" s="10">
        <v>41043</v>
      </c>
      <c r="D33" s="11" t="s">
        <v>243</v>
      </c>
      <c r="E33" s="12" t="s">
        <v>93</v>
      </c>
      <c r="F33" s="12" t="s">
        <v>94</v>
      </c>
      <c r="G33" s="12" t="s">
        <v>95</v>
      </c>
      <c r="H33" s="12">
        <v>499083</v>
      </c>
      <c r="I33" s="9">
        <v>499000</v>
      </c>
      <c r="J33" s="9">
        <f t="shared" si="0"/>
        <v>83</v>
      </c>
      <c r="K33" s="9" t="s">
        <v>28</v>
      </c>
      <c r="L33" s="13">
        <v>41091</v>
      </c>
      <c r="M33" s="9">
        <v>2</v>
      </c>
      <c r="N33" s="9">
        <v>2</v>
      </c>
    </row>
    <row r="34" spans="1:14" ht="56.25" x14ac:dyDescent="0.3">
      <c r="A34" s="8">
        <f t="shared" si="1"/>
        <v>31</v>
      </c>
      <c r="B34" s="9">
        <v>31</v>
      </c>
      <c r="C34" s="10">
        <v>41043</v>
      </c>
      <c r="D34" s="11" t="s">
        <v>242</v>
      </c>
      <c r="E34" s="12" t="s">
        <v>27</v>
      </c>
      <c r="F34" s="12" t="s">
        <v>55</v>
      </c>
      <c r="G34" s="12" t="s">
        <v>56</v>
      </c>
      <c r="H34" s="9">
        <v>499759.12</v>
      </c>
      <c r="I34" s="9">
        <v>499700</v>
      </c>
      <c r="J34" s="9">
        <f t="shared" si="0"/>
        <v>59.119999999995343</v>
      </c>
      <c r="K34" s="9" t="s">
        <v>57</v>
      </c>
      <c r="L34" s="13">
        <v>41091</v>
      </c>
      <c r="M34" s="9">
        <v>2</v>
      </c>
      <c r="N34" s="9">
        <v>2</v>
      </c>
    </row>
    <row r="35" spans="1:14" ht="75" x14ac:dyDescent="0.3">
      <c r="A35" s="8">
        <f t="shared" si="1"/>
        <v>32</v>
      </c>
      <c r="B35" s="9">
        <v>32</v>
      </c>
      <c r="C35" s="10">
        <v>41044</v>
      </c>
      <c r="D35" s="11" t="s">
        <v>250</v>
      </c>
      <c r="E35" s="12" t="s">
        <v>7</v>
      </c>
      <c r="F35" s="12" t="s">
        <v>23</v>
      </c>
      <c r="G35" s="12" t="s">
        <v>70</v>
      </c>
      <c r="H35" s="9">
        <v>10000000</v>
      </c>
      <c r="I35" s="9">
        <v>10000000</v>
      </c>
      <c r="J35" s="9">
        <f t="shared" si="0"/>
        <v>0</v>
      </c>
      <c r="K35" s="9" t="s">
        <v>58</v>
      </c>
      <c r="L35" s="13"/>
      <c r="M35" s="9">
        <v>4</v>
      </c>
      <c r="N35" s="9">
        <v>1</v>
      </c>
    </row>
    <row r="36" spans="1:14" ht="56.25" x14ac:dyDescent="0.3">
      <c r="A36" s="8">
        <f t="shared" si="1"/>
        <v>33</v>
      </c>
      <c r="B36" s="9">
        <v>33</v>
      </c>
      <c r="C36" s="10">
        <v>41054</v>
      </c>
      <c r="D36" s="11" t="s">
        <v>84</v>
      </c>
      <c r="E36" s="12" t="s">
        <v>27</v>
      </c>
      <c r="F36" s="12" t="s">
        <v>23</v>
      </c>
      <c r="G36" s="12" t="s">
        <v>59</v>
      </c>
      <c r="H36" s="9">
        <v>5000000</v>
      </c>
      <c r="I36" s="9">
        <v>5000000</v>
      </c>
      <c r="J36" s="9">
        <f t="shared" si="0"/>
        <v>0</v>
      </c>
      <c r="K36" s="9" t="s">
        <v>60</v>
      </c>
      <c r="L36" s="13">
        <v>41274</v>
      </c>
      <c r="M36" s="9">
        <v>3</v>
      </c>
      <c r="N36" s="9">
        <v>1</v>
      </c>
    </row>
    <row r="37" spans="1:14" x14ac:dyDescent="0.3">
      <c r="A37" s="8">
        <f t="shared" si="1"/>
        <v>34</v>
      </c>
      <c r="B37" s="9">
        <v>34</v>
      </c>
      <c r="C37" s="10">
        <v>41064</v>
      </c>
      <c r="D37" s="11" t="s">
        <v>229</v>
      </c>
      <c r="E37" s="12" t="s">
        <v>96</v>
      </c>
      <c r="F37" s="12" t="s">
        <v>132</v>
      </c>
      <c r="G37" s="12" t="s">
        <v>97</v>
      </c>
      <c r="H37" s="9">
        <v>13258</v>
      </c>
      <c r="I37" s="9">
        <v>13198.5</v>
      </c>
      <c r="J37" s="9">
        <f t="shared" si="0"/>
        <v>59.5</v>
      </c>
      <c r="K37" s="9" t="s">
        <v>28</v>
      </c>
      <c r="L37" s="17"/>
      <c r="M37" s="9">
        <v>2</v>
      </c>
      <c r="N37" s="9">
        <v>2</v>
      </c>
    </row>
    <row r="38" spans="1:14" x14ac:dyDescent="0.3">
      <c r="A38" s="8">
        <f t="shared" si="1"/>
        <v>35</v>
      </c>
      <c r="B38" s="9">
        <v>35</v>
      </c>
      <c r="C38" s="10">
        <v>41064</v>
      </c>
      <c r="D38" s="11" t="s">
        <v>227</v>
      </c>
      <c r="E38" s="12" t="s">
        <v>96</v>
      </c>
      <c r="F38" s="12" t="str">
        <f>F37</f>
        <v>ИП Галеева</v>
      </c>
      <c r="G38" s="12" t="s">
        <v>185</v>
      </c>
      <c r="H38" s="9">
        <v>22595</v>
      </c>
      <c r="I38" s="9">
        <v>22545</v>
      </c>
      <c r="J38" s="9">
        <f t="shared" si="0"/>
        <v>50</v>
      </c>
      <c r="K38" s="9" t="s">
        <v>28</v>
      </c>
      <c r="L38" s="17"/>
      <c r="M38" s="9">
        <v>2</v>
      </c>
      <c r="N38" s="9">
        <v>2</v>
      </c>
    </row>
    <row r="39" spans="1:14" x14ac:dyDescent="0.3">
      <c r="A39" s="8">
        <f t="shared" si="1"/>
        <v>36</v>
      </c>
      <c r="B39" s="9">
        <v>36</v>
      </c>
      <c r="C39" s="10">
        <v>41064</v>
      </c>
      <c r="D39" s="11" t="s">
        <v>231</v>
      </c>
      <c r="E39" s="12" t="s">
        <v>96</v>
      </c>
      <c r="F39" s="12" t="str">
        <f>F38</f>
        <v>ИП Галеева</v>
      </c>
      <c r="G39" s="12" t="s">
        <v>180</v>
      </c>
      <c r="H39" s="12">
        <v>6200</v>
      </c>
      <c r="I39" s="9">
        <v>6100</v>
      </c>
      <c r="J39" s="9">
        <f t="shared" si="0"/>
        <v>100</v>
      </c>
      <c r="K39" s="9" t="s">
        <v>28</v>
      </c>
      <c r="L39" s="13"/>
      <c r="M39" s="9">
        <v>2</v>
      </c>
      <c r="N39" s="9">
        <v>2</v>
      </c>
    </row>
    <row r="40" spans="1:14" x14ac:dyDescent="0.3">
      <c r="A40" s="8">
        <f t="shared" si="1"/>
        <v>37</v>
      </c>
      <c r="B40" s="9">
        <v>37</v>
      </c>
      <c r="C40" s="10">
        <v>41064</v>
      </c>
      <c r="D40" s="11" t="s">
        <v>240</v>
      </c>
      <c r="E40" s="12" t="s">
        <v>96</v>
      </c>
      <c r="F40" s="12" t="str">
        <f>F39</f>
        <v>ИП Галеева</v>
      </c>
      <c r="G40" s="12" t="s">
        <v>188</v>
      </c>
      <c r="H40" s="12">
        <v>22544</v>
      </c>
      <c r="I40" s="9">
        <v>20790</v>
      </c>
      <c r="J40" s="9">
        <f t="shared" si="0"/>
        <v>1754</v>
      </c>
      <c r="K40" s="9" t="s">
        <v>28</v>
      </c>
      <c r="L40" s="13"/>
      <c r="M40" s="9">
        <v>2</v>
      </c>
      <c r="N40" s="9">
        <v>2</v>
      </c>
    </row>
    <row r="41" spans="1:14" x14ac:dyDescent="0.3">
      <c r="A41" s="8">
        <f t="shared" si="1"/>
        <v>38</v>
      </c>
      <c r="B41" s="9">
        <v>38</v>
      </c>
      <c r="C41" s="10">
        <v>41064</v>
      </c>
      <c r="D41" s="11" t="s">
        <v>228</v>
      </c>
      <c r="E41" s="12" t="s">
        <v>96</v>
      </c>
      <c r="F41" s="12" t="str">
        <f>F40</f>
        <v>ИП Галеева</v>
      </c>
      <c r="G41" s="12" t="s">
        <v>183</v>
      </c>
      <c r="H41" s="12">
        <v>87490.78</v>
      </c>
      <c r="I41" s="9">
        <v>87463.24</v>
      </c>
      <c r="J41" s="9">
        <f t="shared" si="0"/>
        <v>27.539999999993597</v>
      </c>
      <c r="K41" s="9" t="s">
        <v>28</v>
      </c>
      <c r="L41" s="13"/>
      <c r="M41" s="9">
        <v>2</v>
      </c>
      <c r="N41" s="9">
        <v>2</v>
      </c>
    </row>
    <row r="42" spans="1:14" x14ac:dyDescent="0.3">
      <c r="A42" s="8">
        <f t="shared" si="1"/>
        <v>39</v>
      </c>
      <c r="B42" s="9">
        <v>39</v>
      </c>
      <c r="C42" s="10">
        <v>41064</v>
      </c>
      <c r="D42" s="11" t="s">
        <v>230</v>
      </c>
      <c r="E42" s="12" t="s">
        <v>96</v>
      </c>
      <c r="F42" s="12" t="str">
        <f>F41</f>
        <v>ИП Галеева</v>
      </c>
      <c r="G42" s="12" t="s">
        <v>172</v>
      </c>
      <c r="H42" s="12">
        <v>22870</v>
      </c>
      <c r="I42" s="9">
        <v>21730</v>
      </c>
      <c r="J42" s="9">
        <f t="shared" si="0"/>
        <v>1140</v>
      </c>
      <c r="K42" s="9" t="s">
        <v>28</v>
      </c>
      <c r="L42" s="13"/>
      <c r="M42" s="9">
        <v>2</v>
      </c>
      <c r="N42" s="9">
        <v>2</v>
      </c>
    </row>
    <row r="43" spans="1:14" ht="37.5" x14ac:dyDescent="0.3">
      <c r="A43" s="8">
        <f t="shared" si="1"/>
        <v>40</v>
      </c>
      <c r="B43" s="9">
        <v>40</v>
      </c>
      <c r="C43" s="10">
        <v>41065</v>
      </c>
      <c r="D43" s="11" t="s">
        <v>85</v>
      </c>
      <c r="E43" s="12" t="s">
        <v>61</v>
      </c>
      <c r="F43" s="12" t="s">
        <v>62</v>
      </c>
      <c r="G43" s="12" t="s">
        <v>63</v>
      </c>
      <c r="H43" s="9">
        <v>500310</v>
      </c>
      <c r="I43" s="9">
        <v>500310</v>
      </c>
      <c r="J43" s="9">
        <f t="shared" si="0"/>
        <v>0</v>
      </c>
      <c r="K43" s="18" t="s">
        <v>122</v>
      </c>
      <c r="L43" s="13">
        <v>41122</v>
      </c>
      <c r="M43" s="9">
        <v>1</v>
      </c>
      <c r="N43" s="9">
        <v>1</v>
      </c>
    </row>
    <row r="44" spans="1:14" x14ac:dyDescent="0.3">
      <c r="A44" s="8">
        <f t="shared" si="1"/>
        <v>41</v>
      </c>
      <c r="B44" s="9">
        <v>41</v>
      </c>
      <c r="C44" s="10">
        <v>41065</v>
      </c>
      <c r="D44" s="11" t="s">
        <v>232</v>
      </c>
      <c r="E44" s="12" t="s">
        <v>98</v>
      </c>
      <c r="F44" s="12" t="str">
        <f>F42</f>
        <v>ИП Галеева</v>
      </c>
      <c r="G44" s="12" t="s">
        <v>172</v>
      </c>
      <c r="H44" s="12">
        <v>11700</v>
      </c>
      <c r="I44" s="9">
        <v>11460</v>
      </c>
      <c r="J44" s="9">
        <f t="shared" si="0"/>
        <v>240</v>
      </c>
      <c r="K44" s="19" t="s">
        <v>28</v>
      </c>
      <c r="L44" s="13"/>
      <c r="M44" s="9">
        <v>2</v>
      </c>
      <c r="N44" s="9">
        <v>2</v>
      </c>
    </row>
    <row r="45" spans="1:14" x14ac:dyDescent="0.3">
      <c r="A45" s="8">
        <f t="shared" si="1"/>
        <v>42</v>
      </c>
      <c r="B45" s="9">
        <v>42</v>
      </c>
      <c r="C45" s="10">
        <v>41065</v>
      </c>
      <c r="D45" s="11" t="s">
        <v>234</v>
      </c>
      <c r="E45" s="12" t="s">
        <v>99</v>
      </c>
      <c r="F45" s="12" t="str">
        <f t="shared" ref="F45:F51" si="2">F44</f>
        <v>ИП Галеева</v>
      </c>
      <c r="G45" s="12" t="s">
        <v>179</v>
      </c>
      <c r="H45" s="12">
        <v>735</v>
      </c>
      <c r="I45" s="9">
        <v>700</v>
      </c>
      <c r="J45" s="9">
        <f t="shared" si="0"/>
        <v>35</v>
      </c>
      <c r="K45" s="19" t="s">
        <v>28</v>
      </c>
      <c r="L45" s="13"/>
      <c r="M45" s="9">
        <v>2</v>
      </c>
      <c r="N45" s="9">
        <v>2</v>
      </c>
    </row>
    <row r="46" spans="1:14" x14ac:dyDescent="0.3">
      <c r="A46" s="8">
        <f t="shared" si="1"/>
        <v>43</v>
      </c>
      <c r="B46" s="9">
        <v>43</v>
      </c>
      <c r="C46" s="10">
        <v>41065</v>
      </c>
      <c r="D46" s="11" t="s">
        <v>241</v>
      </c>
      <c r="E46" s="12" t="s">
        <v>99</v>
      </c>
      <c r="F46" s="12" t="str">
        <f t="shared" si="2"/>
        <v>ИП Галеева</v>
      </c>
      <c r="G46" s="12" t="s">
        <v>172</v>
      </c>
      <c r="H46" s="12">
        <v>18478</v>
      </c>
      <c r="I46" s="9">
        <v>16459</v>
      </c>
      <c r="J46" s="9">
        <f t="shared" si="0"/>
        <v>2019</v>
      </c>
      <c r="K46" s="19" t="s">
        <v>28</v>
      </c>
      <c r="L46" s="13"/>
      <c r="M46" s="9">
        <v>3</v>
      </c>
      <c r="N46" s="9">
        <v>3</v>
      </c>
    </row>
    <row r="47" spans="1:14" x14ac:dyDescent="0.3">
      <c r="A47" s="8">
        <f t="shared" si="1"/>
        <v>44</v>
      </c>
      <c r="B47" s="9">
        <v>44</v>
      </c>
      <c r="C47" s="10">
        <v>41065</v>
      </c>
      <c r="D47" s="11" t="s">
        <v>237</v>
      </c>
      <c r="E47" s="12" t="s">
        <v>99</v>
      </c>
      <c r="F47" s="12" t="str">
        <f t="shared" si="2"/>
        <v>ИП Галеева</v>
      </c>
      <c r="G47" s="12" t="s">
        <v>238</v>
      </c>
      <c r="H47" s="12">
        <v>2450</v>
      </c>
      <c r="I47" s="9">
        <v>2400</v>
      </c>
      <c r="J47" s="9">
        <f t="shared" si="0"/>
        <v>50</v>
      </c>
      <c r="K47" s="19" t="s">
        <v>28</v>
      </c>
      <c r="L47" s="13"/>
      <c r="M47" s="9">
        <v>2</v>
      </c>
      <c r="N47" s="9">
        <v>2</v>
      </c>
    </row>
    <row r="48" spans="1:14" x14ac:dyDescent="0.3">
      <c r="A48" s="8">
        <f t="shared" si="1"/>
        <v>45</v>
      </c>
      <c r="B48" s="9">
        <v>45</v>
      </c>
      <c r="C48" s="10">
        <v>41065</v>
      </c>
      <c r="D48" s="11" t="s">
        <v>235</v>
      </c>
      <c r="E48" s="12" t="s">
        <v>99</v>
      </c>
      <c r="F48" s="12" t="str">
        <f t="shared" si="2"/>
        <v>ИП Галеева</v>
      </c>
      <c r="G48" s="12" t="s">
        <v>180</v>
      </c>
      <c r="H48" s="12">
        <v>7513</v>
      </c>
      <c r="I48" s="9">
        <v>7468</v>
      </c>
      <c r="J48" s="9">
        <f t="shared" si="0"/>
        <v>45</v>
      </c>
      <c r="K48" s="19" t="s">
        <v>28</v>
      </c>
      <c r="L48" s="17"/>
      <c r="M48" s="9">
        <v>2</v>
      </c>
      <c r="N48" s="9">
        <v>2</v>
      </c>
    </row>
    <row r="49" spans="1:14" x14ac:dyDescent="0.3">
      <c r="A49" s="8">
        <f t="shared" si="1"/>
        <v>46</v>
      </c>
      <c r="B49" s="9">
        <v>46</v>
      </c>
      <c r="C49" s="10">
        <v>41065</v>
      </c>
      <c r="D49" s="11" t="s">
        <v>233</v>
      </c>
      <c r="E49" s="12" t="s">
        <v>99</v>
      </c>
      <c r="F49" s="12" t="str">
        <f t="shared" si="2"/>
        <v>ИП Галеева</v>
      </c>
      <c r="G49" s="12" t="s">
        <v>194</v>
      </c>
      <c r="H49" s="12">
        <v>1275</v>
      </c>
      <c r="I49" s="9">
        <v>1200</v>
      </c>
      <c r="J49" s="9">
        <f t="shared" si="0"/>
        <v>75</v>
      </c>
      <c r="K49" s="19" t="s">
        <v>28</v>
      </c>
      <c r="L49" s="17"/>
      <c r="M49" s="9">
        <v>2</v>
      </c>
      <c r="N49" s="9">
        <v>2</v>
      </c>
    </row>
    <row r="50" spans="1:14" x14ac:dyDescent="0.3">
      <c r="A50" s="8">
        <f t="shared" si="1"/>
        <v>47</v>
      </c>
      <c r="B50" s="9">
        <v>47</v>
      </c>
      <c r="C50" s="10">
        <v>41065</v>
      </c>
      <c r="D50" s="11" t="s">
        <v>239</v>
      </c>
      <c r="E50" s="12" t="s">
        <v>99</v>
      </c>
      <c r="F50" s="12" t="str">
        <f t="shared" si="2"/>
        <v>ИП Галеева</v>
      </c>
      <c r="G50" s="12" t="s">
        <v>183</v>
      </c>
      <c r="H50" s="9">
        <v>24576</v>
      </c>
      <c r="I50" s="9">
        <v>23500.799999999999</v>
      </c>
      <c r="J50" s="9">
        <f t="shared" si="0"/>
        <v>1075.2000000000007</v>
      </c>
      <c r="K50" s="19" t="s">
        <v>28</v>
      </c>
      <c r="L50" s="17"/>
      <c r="M50" s="9">
        <v>2</v>
      </c>
      <c r="N50" s="9">
        <v>2</v>
      </c>
    </row>
    <row r="51" spans="1:14" x14ac:dyDescent="0.3">
      <c r="A51" s="8">
        <f t="shared" si="1"/>
        <v>48</v>
      </c>
      <c r="B51" s="9">
        <v>48</v>
      </c>
      <c r="C51" s="10">
        <v>41065</v>
      </c>
      <c r="D51" s="11" t="s">
        <v>236</v>
      </c>
      <c r="E51" s="12" t="s">
        <v>99</v>
      </c>
      <c r="F51" s="12" t="str">
        <f t="shared" si="2"/>
        <v>ИП Галеева</v>
      </c>
      <c r="G51" s="12" t="s">
        <v>188</v>
      </c>
      <c r="H51" s="9">
        <v>15872</v>
      </c>
      <c r="I51" s="9">
        <v>15722</v>
      </c>
      <c r="J51" s="9">
        <f t="shared" si="0"/>
        <v>150</v>
      </c>
      <c r="K51" s="19" t="s">
        <v>28</v>
      </c>
      <c r="L51" s="13"/>
      <c r="M51" s="9">
        <v>2</v>
      </c>
      <c r="N51" s="9">
        <v>2</v>
      </c>
    </row>
    <row r="52" spans="1:14" x14ac:dyDescent="0.3">
      <c r="A52" s="8">
        <f t="shared" si="1"/>
        <v>49</v>
      </c>
      <c r="B52" s="9">
        <v>49</v>
      </c>
      <c r="C52" s="10">
        <v>41066</v>
      </c>
      <c r="D52" s="11" t="s">
        <v>170</v>
      </c>
      <c r="E52" s="12" t="s">
        <v>102</v>
      </c>
      <c r="F52" s="12" t="s">
        <v>100</v>
      </c>
      <c r="G52" s="12" t="s">
        <v>101</v>
      </c>
      <c r="H52" s="9">
        <v>424900</v>
      </c>
      <c r="I52" s="9">
        <v>166925</v>
      </c>
      <c r="J52" s="9">
        <f t="shared" si="0"/>
        <v>257975</v>
      </c>
      <c r="K52" s="19" t="s">
        <v>28</v>
      </c>
      <c r="L52" s="17"/>
      <c r="M52" s="9">
        <v>3</v>
      </c>
      <c r="N52" s="9">
        <v>3</v>
      </c>
    </row>
    <row r="53" spans="1:14" x14ac:dyDescent="0.3">
      <c r="A53" s="8">
        <f t="shared" si="1"/>
        <v>50</v>
      </c>
      <c r="B53" s="9">
        <v>50</v>
      </c>
      <c r="C53" s="10">
        <v>41066</v>
      </c>
      <c r="D53" s="11" t="s">
        <v>225</v>
      </c>
      <c r="E53" s="12" t="s">
        <v>103</v>
      </c>
      <c r="F53" s="12" t="s">
        <v>100</v>
      </c>
      <c r="G53" s="12" t="s">
        <v>101</v>
      </c>
      <c r="H53" s="12">
        <v>424900</v>
      </c>
      <c r="I53" s="9">
        <v>166925</v>
      </c>
      <c r="J53" s="9">
        <f t="shared" si="0"/>
        <v>257975</v>
      </c>
      <c r="K53" s="19" t="s">
        <v>28</v>
      </c>
      <c r="L53" s="17"/>
      <c r="M53" s="9">
        <v>2</v>
      </c>
      <c r="N53" s="9">
        <v>2</v>
      </c>
    </row>
    <row r="54" spans="1:14" x14ac:dyDescent="0.3">
      <c r="A54" s="8">
        <f t="shared" si="1"/>
        <v>51</v>
      </c>
      <c r="B54" s="9">
        <v>51</v>
      </c>
      <c r="C54" s="10">
        <v>41066</v>
      </c>
      <c r="D54" s="11" t="s">
        <v>224</v>
      </c>
      <c r="E54" s="12" t="s">
        <v>104</v>
      </c>
      <c r="F54" s="12" t="s">
        <v>100</v>
      </c>
      <c r="G54" s="12" t="s">
        <v>101</v>
      </c>
      <c r="H54" s="12">
        <v>424900</v>
      </c>
      <c r="I54" s="9">
        <v>166926</v>
      </c>
      <c r="J54" s="9">
        <f t="shared" si="0"/>
        <v>257974</v>
      </c>
      <c r="K54" s="19" t="s">
        <v>28</v>
      </c>
      <c r="L54" s="13"/>
      <c r="M54" s="9">
        <v>2</v>
      </c>
      <c r="N54" s="9">
        <v>2</v>
      </c>
    </row>
    <row r="55" spans="1:14" x14ac:dyDescent="0.3">
      <c r="A55" s="8">
        <f t="shared" si="1"/>
        <v>52</v>
      </c>
      <c r="B55" s="9">
        <v>52</v>
      </c>
      <c r="C55" s="10">
        <v>41066</v>
      </c>
      <c r="D55" s="11" t="s">
        <v>226</v>
      </c>
      <c r="E55" s="12" t="s">
        <v>105</v>
      </c>
      <c r="F55" s="12" t="s">
        <v>100</v>
      </c>
      <c r="G55" s="12" t="s">
        <v>101</v>
      </c>
      <c r="H55" s="12">
        <v>425180</v>
      </c>
      <c r="I55" s="9">
        <v>167035</v>
      </c>
      <c r="J55" s="9">
        <f t="shared" si="0"/>
        <v>258145</v>
      </c>
      <c r="K55" s="19" t="s">
        <v>28</v>
      </c>
      <c r="L55" s="13"/>
      <c r="M55" s="9">
        <v>2</v>
      </c>
      <c r="N55" s="9">
        <v>2</v>
      </c>
    </row>
    <row r="56" spans="1:14" ht="108" customHeight="1" x14ac:dyDescent="0.3">
      <c r="A56" s="8">
        <f t="shared" si="1"/>
        <v>53</v>
      </c>
      <c r="B56" s="9">
        <v>53</v>
      </c>
      <c r="C56" s="10">
        <v>41066</v>
      </c>
      <c r="D56" s="11" t="s">
        <v>86</v>
      </c>
      <c r="E56" s="12" t="s">
        <v>46</v>
      </c>
      <c r="F56" s="12" t="s">
        <v>23</v>
      </c>
      <c r="G56" s="12" t="s">
        <v>64</v>
      </c>
      <c r="H56" s="12">
        <v>2050000</v>
      </c>
      <c r="I56" s="9">
        <v>2050000</v>
      </c>
      <c r="J56" s="9">
        <f t="shared" si="0"/>
        <v>0</v>
      </c>
      <c r="K56" s="18" t="s">
        <v>278</v>
      </c>
      <c r="L56" s="13">
        <v>41274</v>
      </c>
      <c r="M56" s="9">
        <v>2</v>
      </c>
      <c r="N56" s="9">
        <v>1</v>
      </c>
    </row>
    <row r="57" spans="1:14" ht="37.5" x14ac:dyDescent="0.3">
      <c r="A57" s="8">
        <f t="shared" si="1"/>
        <v>54</v>
      </c>
      <c r="B57" s="9">
        <v>54</v>
      </c>
      <c r="C57" s="10">
        <v>41067</v>
      </c>
      <c r="D57" s="11" t="s">
        <v>171</v>
      </c>
      <c r="E57" s="12" t="s">
        <v>106</v>
      </c>
      <c r="F57" s="12" t="s">
        <v>107</v>
      </c>
      <c r="G57" s="12" t="s">
        <v>108</v>
      </c>
      <c r="H57" s="12">
        <v>467000</v>
      </c>
      <c r="I57" s="9">
        <v>465167</v>
      </c>
      <c r="J57" s="9">
        <f t="shared" si="0"/>
        <v>1833</v>
      </c>
      <c r="K57" s="14" t="s">
        <v>28</v>
      </c>
      <c r="L57" s="17"/>
      <c r="M57" s="9">
        <v>2</v>
      </c>
      <c r="N57" s="9">
        <v>2</v>
      </c>
    </row>
    <row r="58" spans="1:14" x14ac:dyDescent="0.3">
      <c r="A58" s="8">
        <f t="shared" si="1"/>
        <v>55</v>
      </c>
      <c r="B58" s="9">
        <v>55</v>
      </c>
      <c r="C58" s="10">
        <v>41067</v>
      </c>
      <c r="D58" s="11" t="s">
        <v>217</v>
      </c>
      <c r="E58" s="12" t="s">
        <v>99</v>
      </c>
      <c r="F58" s="12" t="s">
        <v>132</v>
      </c>
      <c r="G58" s="12" t="s">
        <v>183</v>
      </c>
      <c r="H58" s="12">
        <v>6780.96</v>
      </c>
      <c r="I58" s="9">
        <v>6498.42</v>
      </c>
      <c r="J58" s="9">
        <f t="shared" si="0"/>
        <v>282.53999999999996</v>
      </c>
      <c r="K58" s="14" t="s">
        <v>28</v>
      </c>
      <c r="L58" s="13"/>
      <c r="M58" s="9">
        <v>2</v>
      </c>
      <c r="N58" s="9">
        <v>2</v>
      </c>
    </row>
    <row r="59" spans="1:14" x14ac:dyDescent="0.3">
      <c r="A59" s="8">
        <f t="shared" si="1"/>
        <v>56</v>
      </c>
      <c r="B59" s="9">
        <v>56</v>
      </c>
      <c r="C59" s="10">
        <v>41067</v>
      </c>
      <c r="D59" s="11" t="s">
        <v>222</v>
      </c>
      <c r="E59" s="12" t="s">
        <v>99</v>
      </c>
      <c r="F59" s="12" t="str">
        <f t="shared" ref="F59:F69" si="3">F58</f>
        <v>ИП Галеева</v>
      </c>
      <c r="G59" s="12" t="s">
        <v>176</v>
      </c>
      <c r="H59" s="9">
        <v>2698</v>
      </c>
      <c r="I59" s="9">
        <v>2489.5</v>
      </c>
      <c r="J59" s="9">
        <f t="shared" si="0"/>
        <v>208.5</v>
      </c>
      <c r="K59" s="14" t="s">
        <v>28</v>
      </c>
      <c r="L59" s="13"/>
      <c r="M59" s="9">
        <v>2</v>
      </c>
      <c r="N59" s="9">
        <v>2</v>
      </c>
    </row>
    <row r="60" spans="1:14" x14ac:dyDescent="0.3">
      <c r="A60" s="8">
        <f t="shared" si="1"/>
        <v>57</v>
      </c>
      <c r="B60" s="9">
        <v>57</v>
      </c>
      <c r="C60" s="10">
        <v>41067</v>
      </c>
      <c r="D60" s="11" t="s">
        <v>219</v>
      </c>
      <c r="E60" s="12" t="s">
        <v>98</v>
      </c>
      <c r="F60" s="12" t="str">
        <f t="shared" si="3"/>
        <v>ИП Галеева</v>
      </c>
      <c r="G60" s="12" t="s">
        <v>188</v>
      </c>
      <c r="H60" s="12">
        <v>2786</v>
      </c>
      <c r="I60" s="9">
        <v>2290</v>
      </c>
      <c r="J60" s="9">
        <f t="shared" si="0"/>
        <v>496</v>
      </c>
      <c r="K60" s="14" t="s">
        <v>28</v>
      </c>
      <c r="L60" s="13"/>
      <c r="M60" s="9">
        <v>2</v>
      </c>
      <c r="N60" s="9">
        <v>2</v>
      </c>
    </row>
    <row r="61" spans="1:14" x14ac:dyDescent="0.3">
      <c r="A61" s="8">
        <f t="shared" si="1"/>
        <v>58</v>
      </c>
      <c r="B61" s="9">
        <v>58</v>
      </c>
      <c r="C61" s="10">
        <v>41067</v>
      </c>
      <c r="D61" s="11" t="s">
        <v>220</v>
      </c>
      <c r="E61" s="12" t="s">
        <v>98</v>
      </c>
      <c r="F61" s="12" t="str">
        <f t="shared" si="3"/>
        <v>ИП Галеева</v>
      </c>
      <c r="G61" s="12" t="s">
        <v>185</v>
      </c>
      <c r="H61" s="12">
        <v>4375</v>
      </c>
      <c r="I61" s="9">
        <v>3975</v>
      </c>
      <c r="J61" s="9">
        <f t="shared" si="0"/>
        <v>400</v>
      </c>
      <c r="K61" s="14" t="s">
        <v>28</v>
      </c>
      <c r="L61" s="17"/>
      <c r="M61" s="9">
        <v>2</v>
      </c>
      <c r="N61" s="9">
        <v>2</v>
      </c>
    </row>
    <row r="62" spans="1:14" x14ac:dyDescent="0.3">
      <c r="A62" s="8">
        <f t="shared" si="1"/>
        <v>59</v>
      </c>
      <c r="B62" s="9">
        <v>59</v>
      </c>
      <c r="C62" s="10">
        <v>41067</v>
      </c>
      <c r="D62" s="11" t="s">
        <v>215</v>
      </c>
      <c r="E62" s="12" t="s">
        <v>98</v>
      </c>
      <c r="F62" s="12" t="str">
        <f t="shared" si="3"/>
        <v>ИП Галеева</v>
      </c>
      <c r="G62" s="12" t="s">
        <v>172</v>
      </c>
      <c r="H62" s="9">
        <v>12600</v>
      </c>
      <c r="I62" s="9">
        <v>12200</v>
      </c>
      <c r="J62" s="9">
        <f t="shared" si="0"/>
        <v>400</v>
      </c>
      <c r="K62" s="14" t="s">
        <v>28</v>
      </c>
      <c r="L62" s="13"/>
      <c r="M62" s="9">
        <v>2</v>
      </c>
      <c r="N62" s="9">
        <v>2</v>
      </c>
    </row>
    <row r="63" spans="1:14" x14ac:dyDescent="0.3">
      <c r="A63" s="8">
        <f t="shared" si="1"/>
        <v>60</v>
      </c>
      <c r="B63" s="9">
        <v>60</v>
      </c>
      <c r="C63" s="10">
        <v>41067</v>
      </c>
      <c r="D63" s="11" t="s">
        <v>212</v>
      </c>
      <c r="E63" s="12" t="s">
        <v>98</v>
      </c>
      <c r="F63" s="12" t="str">
        <f t="shared" si="3"/>
        <v>ИП Галеева</v>
      </c>
      <c r="G63" s="12" t="s">
        <v>180</v>
      </c>
      <c r="H63" s="12">
        <v>4880</v>
      </c>
      <c r="I63" s="9">
        <v>4460</v>
      </c>
      <c r="J63" s="9">
        <f t="shared" si="0"/>
        <v>420</v>
      </c>
      <c r="K63" s="14" t="s">
        <v>28</v>
      </c>
      <c r="L63" s="13"/>
      <c r="M63" s="9">
        <v>2</v>
      </c>
      <c r="N63" s="9">
        <v>2</v>
      </c>
    </row>
    <row r="64" spans="1:14" x14ac:dyDescent="0.3">
      <c r="A64" s="8">
        <f t="shared" si="1"/>
        <v>61</v>
      </c>
      <c r="B64" s="9">
        <v>61</v>
      </c>
      <c r="C64" s="10">
        <v>41067</v>
      </c>
      <c r="D64" s="11" t="s">
        <v>211</v>
      </c>
      <c r="E64" s="12" t="s">
        <v>98</v>
      </c>
      <c r="F64" s="12" t="str">
        <f t="shared" si="3"/>
        <v>ИП Галеева</v>
      </c>
      <c r="G64" s="12" t="s">
        <v>183</v>
      </c>
      <c r="H64" s="12">
        <v>6780.96</v>
      </c>
      <c r="I64" s="9">
        <v>6470.17</v>
      </c>
      <c r="J64" s="9">
        <f t="shared" si="0"/>
        <v>310.78999999999996</v>
      </c>
      <c r="K64" s="14" t="s">
        <v>28</v>
      </c>
      <c r="L64" s="13"/>
      <c r="M64" s="9">
        <v>2</v>
      </c>
      <c r="N64" s="9">
        <v>2</v>
      </c>
    </row>
    <row r="65" spans="1:14" x14ac:dyDescent="0.3">
      <c r="A65" s="8">
        <f t="shared" si="1"/>
        <v>62</v>
      </c>
      <c r="B65" s="9">
        <v>62</v>
      </c>
      <c r="C65" s="10">
        <v>41067</v>
      </c>
      <c r="D65" s="11" t="s">
        <v>210</v>
      </c>
      <c r="E65" s="12" t="s">
        <v>98</v>
      </c>
      <c r="F65" s="12" t="str">
        <f t="shared" si="3"/>
        <v>ИП Галеева</v>
      </c>
      <c r="G65" s="12" t="s">
        <v>176</v>
      </c>
      <c r="H65" s="12">
        <v>1428</v>
      </c>
      <c r="I65" s="9">
        <v>1383</v>
      </c>
      <c r="J65" s="9">
        <f t="shared" si="0"/>
        <v>45</v>
      </c>
      <c r="K65" s="14" t="s">
        <v>28</v>
      </c>
      <c r="L65" s="13"/>
      <c r="M65" s="9">
        <v>2</v>
      </c>
      <c r="N65" s="9">
        <v>2</v>
      </c>
    </row>
    <row r="66" spans="1:14" x14ac:dyDescent="0.3">
      <c r="A66" s="8">
        <f t="shared" si="1"/>
        <v>63</v>
      </c>
      <c r="B66" s="9">
        <v>63</v>
      </c>
      <c r="C66" s="10">
        <v>41067</v>
      </c>
      <c r="D66" s="11" t="s">
        <v>221</v>
      </c>
      <c r="E66" s="12" t="s">
        <v>98</v>
      </c>
      <c r="F66" s="12" t="str">
        <f t="shared" si="3"/>
        <v>ИП Галеева</v>
      </c>
      <c r="G66" s="12" t="s">
        <v>183</v>
      </c>
      <c r="H66" s="12">
        <v>35400</v>
      </c>
      <c r="I66" s="9">
        <v>32700</v>
      </c>
      <c r="J66" s="9">
        <f t="shared" si="0"/>
        <v>2700</v>
      </c>
      <c r="K66" s="14" t="s">
        <v>28</v>
      </c>
      <c r="L66" s="13"/>
      <c r="M66" s="9">
        <v>2</v>
      </c>
      <c r="N66" s="9">
        <v>2</v>
      </c>
    </row>
    <row r="67" spans="1:14" x14ac:dyDescent="0.3">
      <c r="A67" s="8">
        <f t="shared" si="1"/>
        <v>64</v>
      </c>
      <c r="B67" s="9">
        <v>64</v>
      </c>
      <c r="C67" s="10">
        <v>41067</v>
      </c>
      <c r="D67" s="11" t="s">
        <v>218</v>
      </c>
      <c r="E67" s="12" t="s">
        <v>98</v>
      </c>
      <c r="F67" s="12" t="str">
        <f t="shared" si="3"/>
        <v>ИП Галеева</v>
      </c>
      <c r="G67" s="12" t="s">
        <v>194</v>
      </c>
      <c r="H67" s="9">
        <v>3114</v>
      </c>
      <c r="I67" s="9">
        <v>3064</v>
      </c>
      <c r="J67" s="9">
        <f t="shared" si="0"/>
        <v>50</v>
      </c>
      <c r="K67" s="14" t="s">
        <v>28</v>
      </c>
      <c r="L67" s="13"/>
      <c r="M67" s="9">
        <v>2</v>
      </c>
      <c r="N67" s="9">
        <v>2</v>
      </c>
    </row>
    <row r="68" spans="1:14" x14ac:dyDescent="0.3">
      <c r="A68" s="8">
        <f t="shared" si="1"/>
        <v>65</v>
      </c>
      <c r="B68" s="9">
        <v>65</v>
      </c>
      <c r="C68" s="10">
        <v>41067</v>
      </c>
      <c r="D68" s="11" t="s">
        <v>216</v>
      </c>
      <c r="E68" s="12" t="s">
        <v>99</v>
      </c>
      <c r="F68" s="12" t="str">
        <f t="shared" si="3"/>
        <v>ИП Галеева</v>
      </c>
      <c r="G68" s="12" t="s">
        <v>185</v>
      </c>
      <c r="H68" s="12">
        <v>12403.88</v>
      </c>
      <c r="I68" s="9">
        <v>11317</v>
      </c>
      <c r="J68" s="9">
        <f t="shared" si="0"/>
        <v>1086.8799999999992</v>
      </c>
      <c r="K68" s="14" t="s">
        <v>28</v>
      </c>
      <c r="L68" s="13"/>
      <c r="M68" s="9">
        <v>2</v>
      </c>
      <c r="N68" s="9">
        <v>2</v>
      </c>
    </row>
    <row r="69" spans="1:14" x14ac:dyDescent="0.3">
      <c r="A69" s="8">
        <f t="shared" si="1"/>
        <v>66</v>
      </c>
      <c r="B69" s="9">
        <v>66</v>
      </c>
      <c r="C69" s="10">
        <v>41067</v>
      </c>
      <c r="D69" s="11" t="s">
        <v>214</v>
      </c>
      <c r="E69" s="12" t="s">
        <v>99</v>
      </c>
      <c r="F69" s="12" t="str">
        <f t="shared" si="3"/>
        <v>ИП Галеева</v>
      </c>
      <c r="G69" s="12" t="s">
        <v>180</v>
      </c>
      <c r="H69" s="9">
        <v>4880</v>
      </c>
      <c r="I69" s="9">
        <v>4600</v>
      </c>
      <c r="J69" s="9">
        <f t="shared" ref="J69:J132" si="4">H69-I69</f>
        <v>280</v>
      </c>
      <c r="K69" s="14" t="s">
        <v>28</v>
      </c>
      <c r="L69" s="13"/>
      <c r="M69" s="9">
        <v>2</v>
      </c>
      <c r="N69" s="9">
        <v>2</v>
      </c>
    </row>
    <row r="70" spans="1:14" x14ac:dyDescent="0.3">
      <c r="A70" s="8">
        <f t="shared" ref="A70:A133" si="5">A69+1</f>
        <v>67</v>
      </c>
      <c r="B70" s="11"/>
      <c r="C70" s="10"/>
      <c r="D70" s="11"/>
      <c r="E70" s="12"/>
      <c r="F70" s="12"/>
      <c r="G70" s="12"/>
      <c r="H70" s="12"/>
      <c r="I70" s="9">
        <v>0</v>
      </c>
      <c r="J70" s="9">
        <f t="shared" si="4"/>
        <v>0</v>
      </c>
      <c r="K70" s="9"/>
      <c r="L70" s="17"/>
    </row>
    <row r="71" spans="1:14" x14ac:dyDescent="0.3">
      <c r="A71" s="8">
        <f t="shared" si="5"/>
        <v>68</v>
      </c>
      <c r="B71" s="9">
        <v>68</v>
      </c>
      <c r="C71" s="10">
        <v>41067</v>
      </c>
      <c r="D71" s="11" t="s">
        <v>213</v>
      </c>
      <c r="E71" s="12" t="s">
        <v>99</v>
      </c>
      <c r="F71" s="12" t="str">
        <f>F69</f>
        <v>ИП Галеева</v>
      </c>
      <c r="G71" s="12" t="s">
        <v>172</v>
      </c>
      <c r="H71" s="9">
        <v>12600</v>
      </c>
      <c r="I71" s="9">
        <v>12200</v>
      </c>
      <c r="J71" s="9">
        <f t="shared" si="4"/>
        <v>400</v>
      </c>
      <c r="K71" s="9" t="s">
        <v>28</v>
      </c>
      <c r="L71" s="17"/>
      <c r="M71" s="9">
        <v>2</v>
      </c>
      <c r="N71" s="9">
        <v>2</v>
      </c>
    </row>
    <row r="72" spans="1:14" x14ac:dyDescent="0.3">
      <c r="A72" s="8">
        <f t="shared" si="5"/>
        <v>69</v>
      </c>
      <c r="B72" s="9">
        <v>69</v>
      </c>
      <c r="C72" s="10">
        <v>41067</v>
      </c>
      <c r="D72" s="11" t="s">
        <v>173</v>
      </c>
      <c r="E72" s="12" t="s">
        <v>109</v>
      </c>
      <c r="F72" s="12" t="str">
        <f>F71</f>
        <v>ИП Галеева</v>
      </c>
      <c r="G72" s="12" t="s">
        <v>172</v>
      </c>
      <c r="H72" s="9">
        <v>8235</v>
      </c>
      <c r="I72" s="9">
        <v>8073</v>
      </c>
      <c r="J72" s="9">
        <f t="shared" si="4"/>
        <v>162</v>
      </c>
      <c r="K72" s="9" t="s">
        <v>28</v>
      </c>
      <c r="L72" s="13"/>
      <c r="M72" s="9">
        <v>2</v>
      </c>
      <c r="N72" s="9">
        <v>2</v>
      </c>
    </row>
    <row r="73" spans="1:14" x14ac:dyDescent="0.3">
      <c r="A73" s="8">
        <f t="shared" si="5"/>
        <v>70</v>
      </c>
      <c r="B73" s="9">
        <v>70</v>
      </c>
      <c r="C73" s="10">
        <v>41067</v>
      </c>
      <c r="D73" s="11" t="s">
        <v>209</v>
      </c>
      <c r="E73" s="12" t="s">
        <v>102</v>
      </c>
      <c r="F73" s="12" t="s">
        <v>115</v>
      </c>
      <c r="G73" s="12" t="s">
        <v>172</v>
      </c>
      <c r="H73" s="12">
        <v>16870</v>
      </c>
      <c r="I73" s="9">
        <v>16070</v>
      </c>
      <c r="J73" s="9">
        <f t="shared" si="4"/>
        <v>800</v>
      </c>
      <c r="K73" s="9" t="s">
        <v>28</v>
      </c>
      <c r="L73" s="13"/>
      <c r="M73" s="9">
        <v>2</v>
      </c>
      <c r="N73" s="9">
        <v>2</v>
      </c>
    </row>
    <row r="74" spans="1:14" x14ac:dyDescent="0.3">
      <c r="A74" s="8">
        <f t="shared" si="5"/>
        <v>71</v>
      </c>
      <c r="B74" s="9">
        <v>71</v>
      </c>
      <c r="C74" s="10">
        <v>41068</v>
      </c>
      <c r="D74" s="9" t="s">
        <v>186</v>
      </c>
      <c r="E74" s="12" t="s">
        <v>110</v>
      </c>
      <c r="F74" s="12" t="s">
        <v>111</v>
      </c>
      <c r="G74" s="12" t="s">
        <v>185</v>
      </c>
      <c r="H74" s="12">
        <v>3922.88</v>
      </c>
      <c r="I74" s="9">
        <v>3762.3</v>
      </c>
      <c r="J74" s="9">
        <f t="shared" si="4"/>
        <v>160.57999999999993</v>
      </c>
      <c r="K74" s="9" t="s">
        <v>28</v>
      </c>
      <c r="L74" s="17"/>
      <c r="M74" s="9">
        <v>2</v>
      </c>
      <c r="N74" s="9">
        <v>2</v>
      </c>
    </row>
    <row r="75" spans="1:14" x14ac:dyDescent="0.3">
      <c r="A75" s="8">
        <f t="shared" si="5"/>
        <v>72</v>
      </c>
      <c r="B75" s="9">
        <v>72</v>
      </c>
      <c r="C75" s="10">
        <v>41068</v>
      </c>
      <c r="D75" s="9" t="s">
        <v>187</v>
      </c>
      <c r="E75" s="12" t="s">
        <v>110</v>
      </c>
      <c r="F75" s="12" t="s">
        <v>111</v>
      </c>
      <c r="G75" s="12" t="s">
        <v>188</v>
      </c>
      <c r="H75" s="12">
        <v>1520.02</v>
      </c>
      <c r="I75" s="9">
        <v>1259.8900000000001</v>
      </c>
      <c r="J75" s="9">
        <f t="shared" si="4"/>
        <v>260.12999999999988</v>
      </c>
      <c r="K75" s="9" t="s">
        <v>28</v>
      </c>
      <c r="L75" s="13"/>
      <c r="M75" s="9">
        <v>2</v>
      </c>
      <c r="N75" s="9">
        <v>2</v>
      </c>
    </row>
    <row r="76" spans="1:14" x14ac:dyDescent="0.3">
      <c r="A76" s="8">
        <f t="shared" si="5"/>
        <v>73</v>
      </c>
      <c r="B76" s="9">
        <v>73</v>
      </c>
      <c r="C76" s="10">
        <v>41068</v>
      </c>
      <c r="D76" s="9" t="s">
        <v>177</v>
      </c>
      <c r="E76" s="12" t="s">
        <v>105</v>
      </c>
      <c r="F76" s="12" t="str">
        <f>F72</f>
        <v>ИП Галеева</v>
      </c>
      <c r="G76" s="12" t="s">
        <v>176</v>
      </c>
      <c r="H76" s="12">
        <v>1295</v>
      </c>
      <c r="I76" s="9">
        <v>1160</v>
      </c>
      <c r="J76" s="9">
        <f t="shared" si="4"/>
        <v>135</v>
      </c>
      <c r="K76" s="9" t="s">
        <v>28</v>
      </c>
      <c r="L76" s="13"/>
      <c r="M76" s="9">
        <v>2</v>
      </c>
      <c r="N76" s="9">
        <v>2</v>
      </c>
    </row>
    <row r="77" spans="1:14" x14ac:dyDescent="0.3">
      <c r="A77" s="8">
        <f t="shared" si="5"/>
        <v>74</v>
      </c>
      <c r="B77" s="9">
        <v>74</v>
      </c>
      <c r="C77" s="10">
        <v>41068</v>
      </c>
      <c r="D77" s="9" t="s">
        <v>175</v>
      </c>
      <c r="E77" s="12" t="s">
        <v>104</v>
      </c>
      <c r="F77" s="12" t="str">
        <f>F76</f>
        <v>ИП Галеева</v>
      </c>
      <c r="G77" s="12" t="s">
        <v>172</v>
      </c>
      <c r="H77" s="12">
        <v>18240</v>
      </c>
      <c r="I77" s="9">
        <v>17000</v>
      </c>
      <c r="J77" s="9">
        <f t="shared" si="4"/>
        <v>1240</v>
      </c>
      <c r="K77" s="9" t="s">
        <v>28</v>
      </c>
      <c r="L77" s="13"/>
      <c r="M77" s="9">
        <v>2</v>
      </c>
      <c r="N77" s="9">
        <v>2</v>
      </c>
    </row>
    <row r="78" spans="1:14" x14ac:dyDescent="0.3">
      <c r="A78" s="8">
        <f t="shared" si="5"/>
        <v>75</v>
      </c>
      <c r="B78" s="9">
        <v>75</v>
      </c>
      <c r="C78" s="10">
        <v>41068</v>
      </c>
      <c r="D78" s="9" t="s">
        <v>178</v>
      </c>
      <c r="E78" s="12" t="s">
        <v>105</v>
      </c>
      <c r="F78" s="12" t="str">
        <f>F77</f>
        <v>ИП Галеева</v>
      </c>
      <c r="G78" s="12" t="s">
        <v>179</v>
      </c>
      <c r="H78" s="12">
        <v>210</v>
      </c>
      <c r="I78" s="9">
        <v>170</v>
      </c>
      <c r="J78" s="9">
        <f t="shared" si="4"/>
        <v>40</v>
      </c>
      <c r="K78" s="9" t="s">
        <v>28</v>
      </c>
      <c r="L78" s="13"/>
      <c r="M78" s="9">
        <v>2</v>
      </c>
      <c r="N78" s="9">
        <v>2</v>
      </c>
    </row>
    <row r="79" spans="1:14" x14ac:dyDescent="0.3">
      <c r="A79" s="8">
        <f t="shared" si="5"/>
        <v>76</v>
      </c>
      <c r="B79" s="9">
        <v>76</v>
      </c>
      <c r="C79" s="10">
        <v>41068</v>
      </c>
      <c r="D79" s="9" t="s">
        <v>181</v>
      </c>
      <c r="E79" s="12" t="s">
        <v>105</v>
      </c>
      <c r="F79" s="12" t="str">
        <f>F78</f>
        <v>ИП Галеева</v>
      </c>
      <c r="G79" s="12" t="s">
        <v>180</v>
      </c>
      <c r="H79" s="12">
        <v>1780</v>
      </c>
      <c r="I79" s="9">
        <v>1646</v>
      </c>
      <c r="J79" s="9">
        <f t="shared" si="4"/>
        <v>134</v>
      </c>
      <c r="K79" s="9" t="s">
        <v>28</v>
      </c>
      <c r="L79" s="13"/>
      <c r="M79" s="9">
        <v>2</v>
      </c>
      <c r="N79" s="9">
        <v>2</v>
      </c>
    </row>
    <row r="80" spans="1:14" x14ac:dyDescent="0.3">
      <c r="A80" s="8">
        <f t="shared" si="5"/>
        <v>77</v>
      </c>
      <c r="B80" s="9">
        <v>77</v>
      </c>
      <c r="C80" s="10">
        <v>41068</v>
      </c>
      <c r="D80" s="9" t="s">
        <v>182</v>
      </c>
      <c r="E80" s="12" t="s">
        <v>103</v>
      </c>
      <c r="F80" s="12" t="s">
        <v>114</v>
      </c>
      <c r="G80" s="12" t="s">
        <v>183</v>
      </c>
      <c r="H80" s="12">
        <v>15132</v>
      </c>
      <c r="I80" s="9">
        <v>14326</v>
      </c>
      <c r="J80" s="9">
        <f t="shared" si="4"/>
        <v>806</v>
      </c>
      <c r="K80" s="9" t="s">
        <v>28</v>
      </c>
      <c r="L80" s="13"/>
      <c r="M80" s="9">
        <v>2</v>
      </c>
      <c r="N80" s="9">
        <v>2</v>
      </c>
    </row>
    <row r="81" spans="1:14" x14ac:dyDescent="0.3">
      <c r="A81" s="8">
        <f t="shared" si="5"/>
        <v>78</v>
      </c>
      <c r="B81" s="9">
        <v>78</v>
      </c>
      <c r="C81" s="10">
        <v>41068</v>
      </c>
      <c r="D81" s="9" t="s">
        <v>184</v>
      </c>
      <c r="E81" s="12" t="s">
        <v>103</v>
      </c>
      <c r="F81" s="12" t="s">
        <v>112</v>
      </c>
      <c r="G81" s="12" t="s">
        <v>185</v>
      </c>
      <c r="H81" s="12">
        <v>5255</v>
      </c>
      <c r="I81" s="9">
        <v>5025</v>
      </c>
      <c r="J81" s="9">
        <f t="shared" si="4"/>
        <v>230</v>
      </c>
      <c r="K81" s="9" t="s">
        <v>28</v>
      </c>
      <c r="L81" s="13"/>
      <c r="M81" s="9">
        <v>2</v>
      </c>
      <c r="N81" s="9">
        <v>2</v>
      </c>
    </row>
    <row r="82" spans="1:14" x14ac:dyDescent="0.3">
      <c r="A82" s="8">
        <f t="shared" si="5"/>
        <v>79</v>
      </c>
      <c r="B82" s="9">
        <v>79</v>
      </c>
      <c r="C82" s="10">
        <v>41068</v>
      </c>
      <c r="D82" s="9" t="s">
        <v>208</v>
      </c>
      <c r="E82" s="12" t="s">
        <v>103</v>
      </c>
      <c r="F82" s="12" t="s">
        <v>112</v>
      </c>
      <c r="G82" s="12" t="s">
        <v>172</v>
      </c>
      <c r="H82" s="12">
        <v>25021</v>
      </c>
      <c r="I82" s="9">
        <v>24271</v>
      </c>
      <c r="J82" s="9">
        <f t="shared" si="4"/>
        <v>750</v>
      </c>
      <c r="K82" s="9" t="s">
        <v>28</v>
      </c>
      <c r="L82" s="13"/>
      <c r="M82" s="9">
        <v>2</v>
      </c>
      <c r="N82" s="9">
        <v>2</v>
      </c>
    </row>
    <row r="83" spans="1:14" x14ac:dyDescent="0.3">
      <c r="A83" s="8">
        <f t="shared" si="5"/>
        <v>80</v>
      </c>
      <c r="B83" s="9">
        <v>80</v>
      </c>
      <c r="C83" s="10">
        <v>41068</v>
      </c>
      <c r="D83" s="9" t="s">
        <v>192</v>
      </c>
      <c r="E83" s="12" t="s">
        <v>103</v>
      </c>
      <c r="F83" s="12" t="s">
        <v>112</v>
      </c>
      <c r="G83" s="12" t="s">
        <v>172</v>
      </c>
      <c r="H83" s="12">
        <v>12840</v>
      </c>
      <c r="I83" s="9">
        <v>12810</v>
      </c>
      <c r="J83" s="9">
        <f t="shared" si="4"/>
        <v>30</v>
      </c>
      <c r="K83" s="9" t="s">
        <v>28</v>
      </c>
      <c r="L83" s="13"/>
      <c r="M83" s="9">
        <v>2</v>
      </c>
      <c r="N83" s="9">
        <v>2</v>
      </c>
    </row>
    <row r="84" spans="1:14" x14ac:dyDescent="0.3">
      <c r="A84" s="8">
        <f t="shared" si="5"/>
        <v>81</v>
      </c>
      <c r="B84" s="9">
        <v>81</v>
      </c>
      <c r="C84" s="10">
        <v>41068</v>
      </c>
      <c r="D84" s="9" t="s">
        <v>193</v>
      </c>
      <c r="E84" s="12" t="s">
        <v>105</v>
      </c>
      <c r="F84" s="12" t="s">
        <v>132</v>
      </c>
      <c r="G84" s="12" t="s">
        <v>194</v>
      </c>
      <c r="H84" s="12">
        <v>590.63</v>
      </c>
      <c r="I84" s="9">
        <v>580.63</v>
      </c>
      <c r="J84" s="9">
        <f t="shared" si="4"/>
        <v>10</v>
      </c>
      <c r="K84" s="9" t="s">
        <v>28</v>
      </c>
      <c r="L84" s="13"/>
      <c r="M84" s="9">
        <v>2</v>
      </c>
      <c r="N84" s="9">
        <v>2</v>
      </c>
    </row>
    <row r="85" spans="1:14" x14ac:dyDescent="0.3">
      <c r="A85" s="8">
        <f t="shared" si="5"/>
        <v>82</v>
      </c>
      <c r="B85" s="9">
        <v>82</v>
      </c>
      <c r="C85" s="10">
        <v>41068</v>
      </c>
      <c r="D85" s="9" t="s">
        <v>304</v>
      </c>
      <c r="E85" s="12" t="s">
        <v>113</v>
      </c>
      <c r="F85" s="12" t="s">
        <v>114</v>
      </c>
      <c r="G85" s="12" t="s">
        <v>97</v>
      </c>
      <c r="H85" s="12">
        <v>8238</v>
      </c>
      <c r="I85" s="9">
        <v>8076</v>
      </c>
      <c r="J85" s="9">
        <f t="shared" si="4"/>
        <v>162</v>
      </c>
      <c r="K85" s="9" t="s">
        <v>28</v>
      </c>
      <c r="L85" s="13"/>
      <c r="M85" s="9">
        <v>2</v>
      </c>
      <c r="N85" s="9">
        <v>2</v>
      </c>
    </row>
    <row r="86" spans="1:14" x14ac:dyDescent="0.3">
      <c r="A86" s="8">
        <f t="shared" si="5"/>
        <v>83</v>
      </c>
      <c r="B86" s="9">
        <v>83</v>
      </c>
      <c r="C86" s="10">
        <v>41068</v>
      </c>
      <c r="D86" s="11" t="s">
        <v>174</v>
      </c>
      <c r="E86" s="12" t="s">
        <v>105</v>
      </c>
      <c r="F86" s="12" t="str">
        <f>F79</f>
        <v>ИП Галеева</v>
      </c>
      <c r="G86" s="12" t="s">
        <v>172</v>
      </c>
      <c r="H86" s="12">
        <v>5551</v>
      </c>
      <c r="I86" s="9">
        <v>5115</v>
      </c>
      <c r="J86" s="9">
        <f t="shared" si="4"/>
        <v>436</v>
      </c>
      <c r="K86" s="9" t="s">
        <v>28</v>
      </c>
      <c r="L86" s="13"/>
      <c r="M86" s="9">
        <v>2</v>
      </c>
      <c r="N86" s="9">
        <v>2</v>
      </c>
    </row>
    <row r="87" spans="1:14" x14ac:dyDescent="0.3">
      <c r="A87" s="8">
        <f t="shared" si="5"/>
        <v>84</v>
      </c>
      <c r="B87" s="9">
        <v>84</v>
      </c>
      <c r="C87" s="10">
        <v>41068</v>
      </c>
      <c r="D87" s="11" t="s">
        <v>190</v>
      </c>
      <c r="E87" s="12" t="s">
        <v>102</v>
      </c>
      <c r="F87" s="12" t="s">
        <v>115</v>
      </c>
      <c r="G87" s="12" t="s">
        <v>180</v>
      </c>
      <c r="H87" s="12">
        <v>1490</v>
      </c>
      <c r="I87" s="9">
        <v>1295</v>
      </c>
      <c r="J87" s="9">
        <f t="shared" si="4"/>
        <v>195</v>
      </c>
      <c r="K87" s="9" t="s">
        <v>28</v>
      </c>
      <c r="L87" s="13"/>
      <c r="M87" s="9">
        <v>2</v>
      </c>
      <c r="N87" s="9">
        <v>2</v>
      </c>
    </row>
    <row r="88" spans="1:14" x14ac:dyDescent="0.3">
      <c r="A88" s="8">
        <f t="shared" si="5"/>
        <v>85</v>
      </c>
      <c r="B88" s="9">
        <v>85</v>
      </c>
      <c r="C88" s="10">
        <v>41068</v>
      </c>
      <c r="D88" s="11" t="s">
        <v>191</v>
      </c>
      <c r="E88" s="12" t="s">
        <v>102</v>
      </c>
      <c r="F88" s="12" t="s">
        <v>115</v>
      </c>
      <c r="G88" s="12" t="s">
        <v>188</v>
      </c>
      <c r="H88" s="12">
        <v>2305</v>
      </c>
      <c r="I88" s="9">
        <v>1895</v>
      </c>
      <c r="J88" s="9">
        <f t="shared" si="4"/>
        <v>410</v>
      </c>
      <c r="K88" s="9" t="s">
        <v>28</v>
      </c>
      <c r="L88" s="13"/>
      <c r="M88" s="9">
        <v>2</v>
      </c>
      <c r="N88" s="9">
        <v>2</v>
      </c>
    </row>
    <row r="89" spans="1:14" x14ac:dyDescent="0.3">
      <c r="A89" s="8">
        <f t="shared" si="5"/>
        <v>86</v>
      </c>
      <c r="B89" s="9">
        <v>86</v>
      </c>
      <c r="C89" s="10">
        <v>41068</v>
      </c>
      <c r="D89" s="9" t="s">
        <v>184</v>
      </c>
      <c r="E89" s="12" t="s">
        <v>102</v>
      </c>
      <c r="F89" s="12" t="s">
        <v>189</v>
      </c>
      <c r="G89" s="12" t="s">
        <v>185</v>
      </c>
      <c r="H89" s="12">
        <v>5255</v>
      </c>
      <c r="I89" s="9">
        <v>5020</v>
      </c>
      <c r="J89" s="9">
        <f t="shared" si="4"/>
        <v>235</v>
      </c>
      <c r="K89" s="9" t="s">
        <v>28</v>
      </c>
      <c r="L89" s="13"/>
      <c r="M89" s="9">
        <v>2</v>
      </c>
      <c r="N89" s="9">
        <v>2</v>
      </c>
    </row>
    <row r="90" spans="1:14" x14ac:dyDescent="0.3">
      <c r="A90" s="8">
        <f t="shared" si="5"/>
        <v>87</v>
      </c>
      <c r="B90" s="9">
        <v>88</v>
      </c>
      <c r="C90" s="10">
        <v>41073</v>
      </c>
      <c r="D90" s="9" t="s">
        <v>200</v>
      </c>
      <c r="E90" s="12" t="s">
        <v>116</v>
      </c>
      <c r="F90" s="12" t="s">
        <v>114</v>
      </c>
      <c r="G90" s="12" t="s">
        <v>172</v>
      </c>
      <c r="H90" s="9">
        <v>8235</v>
      </c>
      <c r="I90" s="9">
        <v>7821</v>
      </c>
      <c r="J90" s="9">
        <f t="shared" si="4"/>
        <v>414</v>
      </c>
      <c r="K90" s="9" t="s">
        <v>28</v>
      </c>
      <c r="L90" s="13"/>
      <c r="M90" s="9">
        <v>2</v>
      </c>
      <c r="N90" s="9">
        <v>2</v>
      </c>
    </row>
    <row r="91" spans="1:14" x14ac:dyDescent="0.3">
      <c r="A91" s="8">
        <f t="shared" si="5"/>
        <v>88</v>
      </c>
      <c r="B91" s="9">
        <v>89</v>
      </c>
      <c r="C91" s="20">
        <v>41073</v>
      </c>
      <c r="D91" s="9" t="s">
        <v>195</v>
      </c>
      <c r="E91" s="21" t="str">
        <f>E84</f>
        <v>Усадская СОШ</v>
      </c>
      <c r="F91" s="22" t="str">
        <f>F86</f>
        <v>ИП Галеева</v>
      </c>
      <c r="G91" s="12" t="s">
        <v>172</v>
      </c>
      <c r="H91" s="9">
        <v>23673</v>
      </c>
      <c r="I91" s="9">
        <v>22092</v>
      </c>
      <c r="J91" s="9">
        <f t="shared" si="4"/>
        <v>1581</v>
      </c>
      <c r="K91" s="9" t="s">
        <v>28</v>
      </c>
      <c r="L91" s="13"/>
      <c r="M91" s="9">
        <v>2</v>
      </c>
      <c r="N91" s="9">
        <v>2</v>
      </c>
    </row>
    <row r="92" spans="1:14" x14ac:dyDescent="0.3">
      <c r="A92" s="8">
        <f t="shared" si="5"/>
        <v>89</v>
      </c>
      <c r="B92" s="9">
        <v>90</v>
      </c>
      <c r="C92" s="20">
        <f>C91</f>
        <v>41073</v>
      </c>
      <c r="D92" s="9" t="s">
        <v>206</v>
      </c>
      <c r="E92" s="21" t="s">
        <v>117</v>
      </c>
      <c r="F92" s="22" t="str">
        <f>F83</f>
        <v>ИП  Сафиуллин</v>
      </c>
      <c r="G92" s="12" t="s">
        <v>185</v>
      </c>
      <c r="H92" s="12">
        <v>14224</v>
      </c>
      <c r="I92" s="9">
        <v>13137</v>
      </c>
      <c r="J92" s="9">
        <f t="shared" si="4"/>
        <v>1087</v>
      </c>
      <c r="K92" s="9" t="s">
        <v>28</v>
      </c>
      <c r="L92" s="17"/>
      <c r="M92" s="9">
        <v>2</v>
      </c>
      <c r="N92" s="9">
        <v>2</v>
      </c>
    </row>
    <row r="93" spans="1:14" x14ac:dyDescent="0.3">
      <c r="A93" s="8">
        <f t="shared" si="5"/>
        <v>90</v>
      </c>
      <c r="B93" s="9">
        <v>91</v>
      </c>
      <c r="C93" s="20">
        <f>C92</f>
        <v>41073</v>
      </c>
      <c r="D93" s="9" t="s">
        <v>204</v>
      </c>
      <c r="E93" s="21" t="str">
        <f>E82</f>
        <v>ВСОШ №2</v>
      </c>
      <c r="F93" s="22" t="str">
        <f>F92</f>
        <v>ИП  Сафиуллин</v>
      </c>
      <c r="G93" s="12" t="s">
        <v>185</v>
      </c>
      <c r="H93" s="12">
        <v>18845</v>
      </c>
      <c r="I93" s="9">
        <v>18004</v>
      </c>
      <c r="J93" s="9">
        <f t="shared" si="4"/>
        <v>841</v>
      </c>
      <c r="K93" s="9" t="s">
        <v>28</v>
      </c>
      <c r="L93" s="17"/>
      <c r="M93" s="9">
        <v>2</v>
      </c>
      <c r="N93" s="9">
        <v>2</v>
      </c>
    </row>
    <row r="94" spans="1:14" x14ac:dyDescent="0.3">
      <c r="A94" s="8">
        <f t="shared" si="5"/>
        <v>91</v>
      </c>
      <c r="B94" s="9">
        <v>92</v>
      </c>
      <c r="C94" s="20">
        <f>C93</f>
        <v>41073</v>
      </c>
      <c r="D94" s="9" t="s">
        <v>196</v>
      </c>
      <c r="E94" s="21" t="str">
        <f>E86</f>
        <v>Усадская СОШ</v>
      </c>
      <c r="F94" s="22" t="str">
        <f>F91</f>
        <v>ИП Галеева</v>
      </c>
      <c r="G94" s="12" t="s">
        <v>188</v>
      </c>
      <c r="H94" s="12">
        <v>1519.99</v>
      </c>
      <c r="I94" s="9">
        <v>1334.89</v>
      </c>
      <c r="J94" s="9">
        <f t="shared" si="4"/>
        <v>185.09999999999991</v>
      </c>
      <c r="K94" s="9" t="s">
        <v>28</v>
      </c>
      <c r="L94" s="13"/>
      <c r="M94" s="9">
        <v>2</v>
      </c>
      <c r="N94" s="9">
        <v>2</v>
      </c>
    </row>
    <row r="95" spans="1:14" x14ac:dyDescent="0.3">
      <c r="A95" s="8">
        <f t="shared" si="5"/>
        <v>92</v>
      </c>
      <c r="B95" s="9">
        <v>93</v>
      </c>
      <c r="C95" s="20">
        <f>C94</f>
        <v>41073</v>
      </c>
      <c r="D95" s="9" t="s">
        <v>205</v>
      </c>
      <c r="E95" s="21" t="str">
        <f>E93</f>
        <v>ВСОШ №2</v>
      </c>
      <c r="F95" s="22" t="str">
        <f>F93</f>
        <v>ИП  Сафиуллин</v>
      </c>
      <c r="G95" s="12" t="s">
        <v>183</v>
      </c>
      <c r="H95" s="12">
        <v>25790</v>
      </c>
      <c r="I95" s="9">
        <v>24580</v>
      </c>
      <c r="J95" s="9">
        <f t="shared" si="4"/>
        <v>1210</v>
      </c>
      <c r="K95" s="9" t="s">
        <v>28</v>
      </c>
      <c r="L95" s="13"/>
      <c r="M95" s="9">
        <v>2</v>
      </c>
      <c r="N95" s="9">
        <v>2</v>
      </c>
    </row>
    <row r="96" spans="1:14" x14ac:dyDescent="0.3">
      <c r="A96" s="8">
        <f t="shared" si="5"/>
        <v>93</v>
      </c>
      <c r="B96" s="9">
        <v>94</v>
      </c>
      <c r="C96" s="20">
        <f>C95</f>
        <v>41073</v>
      </c>
      <c r="D96" s="9" t="s">
        <v>197</v>
      </c>
      <c r="E96" s="21" t="str">
        <f>E94</f>
        <v>Усадская СОШ</v>
      </c>
      <c r="F96" s="22" t="str">
        <f>F94</f>
        <v>ИП Галеева</v>
      </c>
      <c r="G96" s="12" t="s">
        <v>183</v>
      </c>
      <c r="H96" s="12">
        <v>6754.99</v>
      </c>
      <c r="I96" s="9">
        <v>6165.9</v>
      </c>
      <c r="J96" s="9">
        <f t="shared" si="4"/>
        <v>589.09000000000015</v>
      </c>
      <c r="K96" s="9" t="s">
        <v>28</v>
      </c>
      <c r="L96" s="17"/>
      <c r="M96" s="9">
        <v>2</v>
      </c>
      <c r="N96" s="9">
        <v>2</v>
      </c>
    </row>
    <row r="97" spans="1:14" x14ac:dyDescent="0.3">
      <c r="A97" s="8">
        <f t="shared" si="5"/>
        <v>94</v>
      </c>
      <c r="B97" s="9">
        <v>95</v>
      </c>
      <c r="C97" s="20">
        <v>41073</v>
      </c>
      <c r="D97" s="9" t="s">
        <v>202</v>
      </c>
      <c r="E97" s="21" t="s">
        <v>104</v>
      </c>
      <c r="F97" s="22" t="str">
        <f t="shared" ref="F97:F98" si="6">F92</f>
        <v>ИП  Сафиуллин</v>
      </c>
      <c r="G97" s="12" t="s">
        <v>185</v>
      </c>
      <c r="H97" s="12">
        <v>14224</v>
      </c>
      <c r="I97" s="9">
        <v>13435</v>
      </c>
      <c r="J97" s="9">
        <f t="shared" si="4"/>
        <v>789</v>
      </c>
      <c r="K97" s="9" t="s">
        <v>28</v>
      </c>
      <c r="L97" s="13"/>
      <c r="M97" s="9">
        <v>2</v>
      </c>
      <c r="N97" s="9">
        <v>2</v>
      </c>
    </row>
    <row r="98" spans="1:14" x14ac:dyDescent="0.3">
      <c r="A98" s="8">
        <f t="shared" si="5"/>
        <v>95</v>
      </c>
      <c r="B98" s="9">
        <v>96</v>
      </c>
      <c r="C98" s="20">
        <v>41073</v>
      </c>
      <c r="D98" s="9" t="s">
        <v>201</v>
      </c>
      <c r="E98" s="21" t="s">
        <v>104</v>
      </c>
      <c r="F98" s="22" t="str">
        <f t="shared" si="6"/>
        <v>ИП  Сафиуллин</v>
      </c>
      <c r="G98" s="12" t="s">
        <v>183</v>
      </c>
      <c r="H98" s="9">
        <v>38200</v>
      </c>
      <c r="I98" s="9">
        <v>36400</v>
      </c>
      <c r="J98" s="9">
        <f t="shared" si="4"/>
        <v>1800</v>
      </c>
      <c r="K98" s="9" t="s">
        <v>28</v>
      </c>
      <c r="L98" s="13"/>
      <c r="M98" s="9">
        <v>2</v>
      </c>
      <c r="N98" s="9">
        <v>2</v>
      </c>
    </row>
    <row r="99" spans="1:14" x14ac:dyDescent="0.3">
      <c r="A99" s="8">
        <f t="shared" si="5"/>
        <v>96</v>
      </c>
      <c r="B99" s="9">
        <v>97</v>
      </c>
      <c r="C99" s="20">
        <f>C96</f>
        <v>41073</v>
      </c>
      <c r="D99" s="9" t="s">
        <v>198</v>
      </c>
      <c r="E99" s="21" t="str">
        <f>E96</f>
        <v>Усадская СОШ</v>
      </c>
      <c r="F99" s="22" t="str">
        <f>F96</f>
        <v>ИП Галеева</v>
      </c>
      <c r="G99" s="12" t="s">
        <v>185</v>
      </c>
      <c r="H99" s="12">
        <v>3923.04</v>
      </c>
      <c r="I99" s="9">
        <v>3754.88</v>
      </c>
      <c r="J99" s="9">
        <f t="shared" si="4"/>
        <v>168.15999999999985</v>
      </c>
      <c r="K99" s="9" t="s">
        <v>28</v>
      </c>
      <c r="L99" s="13"/>
      <c r="M99" s="9">
        <v>2</v>
      </c>
      <c r="N99" s="9">
        <v>2</v>
      </c>
    </row>
    <row r="100" spans="1:14" x14ac:dyDescent="0.3">
      <c r="A100" s="8">
        <f t="shared" si="5"/>
        <v>97</v>
      </c>
      <c r="B100" s="9">
        <v>98</v>
      </c>
      <c r="C100" s="20">
        <v>41073</v>
      </c>
      <c r="D100" s="9" t="s">
        <v>203</v>
      </c>
      <c r="E100" s="21" t="s">
        <v>118</v>
      </c>
      <c r="F100" s="22" t="str">
        <f>F99</f>
        <v>ИП Галеева</v>
      </c>
      <c r="G100" s="12" t="s">
        <v>183</v>
      </c>
      <c r="H100" s="12">
        <v>26912.799999999999</v>
      </c>
      <c r="I100" s="9">
        <v>25966.7</v>
      </c>
      <c r="J100" s="9">
        <f t="shared" si="4"/>
        <v>946.09999999999854</v>
      </c>
      <c r="K100" s="9" t="s">
        <v>28</v>
      </c>
      <c r="L100" s="13"/>
      <c r="M100" s="9">
        <v>2</v>
      </c>
      <c r="N100" s="9">
        <v>2</v>
      </c>
    </row>
    <row r="101" spans="1:14" x14ac:dyDescent="0.3">
      <c r="A101" s="8">
        <f t="shared" si="5"/>
        <v>98</v>
      </c>
      <c r="B101" s="9">
        <v>99</v>
      </c>
      <c r="C101" s="23">
        <f>C99</f>
        <v>41073</v>
      </c>
      <c r="D101" s="9" t="s">
        <v>199</v>
      </c>
      <c r="E101" s="24" t="str">
        <f>E99</f>
        <v>Усадская СОШ</v>
      </c>
      <c r="F101" s="25" t="str">
        <f>F99</f>
        <v>ИП Галеева</v>
      </c>
      <c r="G101" s="12" t="s">
        <v>183</v>
      </c>
      <c r="H101" s="12">
        <v>8140</v>
      </c>
      <c r="I101" s="9">
        <v>7793.13</v>
      </c>
      <c r="J101" s="9">
        <f t="shared" si="4"/>
        <v>346.86999999999989</v>
      </c>
      <c r="K101" s="9" t="s">
        <v>28</v>
      </c>
      <c r="L101" s="17"/>
      <c r="M101" s="9">
        <v>2</v>
      </c>
      <c r="N101" s="9">
        <v>2</v>
      </c>
    </row>
    <row r="102" spans="1:14" x14ac:dyDescent="0.3">
      <c r="A102" s="8">
        <f t="shared" si="5"/>
        <v>99</v>
      </c>
      <c r="B102" s="9">
        <v>100</v>
      </c>
      <c r="C102" s="23">
        <f>C101</f>
        <v>41073</v>
      </c>
      <c r="D102" s="9" t="s">
        <v>169</v>
      </c>
      <c r="E102" s="24" t="s">
        <v>61</v>
      </c>
      <c r="F102" s="25" t="s">
        <v>62</v>
      </c>
      <c r="G102" s="12" t="s">
        <v>257</v>
      </c>
      <c r="H102" s="9">
        <v>339660</v>
      </c>
      <c r="I102" s="9">
        <v>339660</v>
      </c>
      <c r="J102" s="9">
        <f t="shared" si="4"/>
        <v>0</v>
      </c>
      <c r="K102" s="12" t="s">
        <v>122</v>
      </c>
      <c r="L102" s="13"/>
      <c r="M102" s="9">
        <v>1</v>
      </c>
      <c r="N102" s="9">
        <v>1</v>
      </c>
    </row>
    <row r="103" spans="1:14" ht="56.25" x14ac:dyDescent="0.3">
      <c r="A103" s="8">
        <f t="shared" si="5"/>
        <v>100</v>
      </c>
      <c r="B103" s="9">
        <v>101</v>
      </c>
      <c r="C103" s="10">
        <v>41073</v>
      </c>
      <c r="D103" s="9" t="s">
        <v>167</v>
      </c>
      <c r="E103" s="12" t="s">
        <v>119</v>
      </c>
      <c r="F103" s="12" t="s">
        <v>120</v>
      </c>
      <c r="G103" s="12" t="s">
        <v>121</v>
      </c>
      <c r="H103" s="9">
        <v>979702</v>
      </c>
      <c r="I103" s="9">
        <v>979702</v>
      </c>
      <c r="J103" s="9">
        <f t="shared" si="4"/>
        <v>0</v>
      </c>
      <c r="K103" s="12" t="s">
        <v>122</v>
      </c>
      <c r="L103" s="13"/>
      <c r="M103" s="9">
        <v>4</v>
      </c>
      <c r="N103" s="9">
        <v>1</v>
      </c>
    </row>
    <row r="104" spans="1:14" ht="56.25" x14ac:dyDescent="0.3">
      <c r="A104" s="8">
        <f t="shared" si="5"/>
        <v>101</v>
      </c>
      <c r="B104" s="9">
        <v>102</v>
      </c>
      <c r="C104" s="10">
        <v>41073</v>
      </c>
      <c r="D104" s="9" t="s">
        <v>168</v>
      </c>
      <c r="E104" s="12" t="s">
        <v>119</v>
      </c>
      <c r="F104" s="12" t="s">
        <v>120</v>
      </c>
      <c r="G104" s="12" t="s">
        <v>123</v>
      </c>
      <c r="H104" s="9">
        <v>1263333</v>
      </c>
      <c r="I104" s="9">
        <v>1250699.6599999999</v>
      </c>
      <c r="J104" s="9">
        <f t="shared" si="4"/>
        <v>12633.340000000084</v>
      </c>
      <c r="K104" s="12" t="s">
        <v>122</v>
      </c>
      <c r="L104" s="13"/>
      <c r="M104" s="9">
        <v>2</v>
      </c>
      <c r="N104" s="9">
        <v>2</v>
      </c>
    </row>
    <row r="105" spans="1:14" ht="56.25" x14ac:dyDescent="0.3">
      <c r="A105" s="8">
        <f t="shared" si="5"/>
        <v>102</v>
      </c>
      <c r="B105" s="9">
        <v>103</v>
      </c>
      <c r="C105" s="10">
        <v>41075</v>
      </c>
      <c r="D105" s="9" t="s">
        <v>223</v>
      </c>
      <c r="E105" s="12" t="s">
        <v>119</v>
      </c>
      <c r="F105" s="12" t="s">
        <v>124</v>
      </c>
      <c r="G105" s="12" t="s">
        <v>125</v>
      </c>
      <c r="H105" s="12">
        <v>261061</v>
      </c>
      <c r="I105" s="9">
        <v>260000</v>
      </c>
      <c r="J105" s="9">
        <f t="shared" si="4"/>
        <v>1061</v>
      </c>
      <c r="K105" s="12" t="s">
        <v>28</v>
      </c>
      <c r="L105" s="17"/>
      <c r="M105" s="9">
        <v>2</v>
      </c>
      <c r="N105" s="9">
        <v>2</v>
      </c>
    </row>
    <row r="106" spans="1:14" ht="56.25" x14ac:dyDescent="0.3">
      <c r="A106" s="8">
        <f t="shared" si="5"/>
        <v>103</v>
      </c>
      <c r="B106" s="9">
        <v>104</v>
      </c>
      <c r="C106" s="10">
        <v>41075</v>
      </c>
      <c r="D106" s="9" t="s">
        <v>166</v>
      </c>
      <c r="E106" s="12" t="s">
        <v>126</v>
      </c>
      <c r="F106" s="12" t="s">
        <v>127</v>
      </c>
      <c r="G106" s="12" t="s">
        <v>128</v>
      </c>
      <c r="H106" s="9">
        <v>1632904</v>
      </c>
      <c r="I106" s="9">
        <v>1608410.44</v>
      </c>
      <c r="J106" s="9">
        <f t="shared" si="4"/>
        <v>24493.560000000056</v>
      </c>
      <c r="K106" s="12" t="s">
        <v>122</v>
      </c>
      <c r="L106" s="17"/>
      <c r="M106" s="9">
        <v>2</v>
      </c>
      <c r="N106" s="9">
        <v>2</v>
      </c>
    </row>
    <row r="107" spans="1:14" ht="37.5" x14ac:dyDescent="0.3">
      <c r="A107" s="8">
        <f t="shared" si="5"/>
        <v>104</v>
      </c>
      <c r="B107" s="9">
        <v>105</v>
      </c>
      <c r="C107" s="10">
        <v>41078</v>
      </c>
      <c r="D107" s="9" t="s">
        <v>303</v>
      </c>
      <c r="E107" s="12" t="s">
        <v>102</v>
      </c>
      <c r="F107" s="12" t="s">
        <v>129</v>
      </c>
      <c r="G107" s="12" t="s">
        <v>90</v>
      </c>
      <c r="H107" s="9">
        <v>1127253.1200000001</v>
      </c>
      <c r="I107" s="9">
        <v>1127253.1200000001</v>
      </c>
      <c r="J107" s="9">
        <f t="shared" si="4"/>
        <v>0</v>
      </c>
      <c r="K107" s="19" t="s">
        <v>31</v>
      </c>
      <c r="L107" s="13"/>
    </row>
    <row r="108" spans="1:14" ht="56.25" x14ac:dyDescent="0.3">
      <c r="A108" s="8">
        <f t="shared" si="5"/>
        <v>105</v>
      </c>
      <c r="B108" s="9">
        <v>106</v>
      </c>
      <c r="C108" s="10">
        <v>41092</v>
      </c>
      <c r="D108" s="9" t="s">
        <v>158</v>
      </c>
      <c r="E108" s="12" t="s">
        <v>134</v>
      </c>
      <c r="F108" s="12" t="s">
        <v>124</v>
      </c>
      <c r="G108" s="12" t="s">
        <v>59</v>
      </c>
      <c r="H108" s="9">
        <v>499929.82</v>
      </c>
      <c r="I108" s="9">
        <v>499000</v>
      </c>
      <c r="J108" s="9">
        <f t="shared" si="4"/>
        <v>929.82000000000698</v>
      </c>
      <c r="K108" s="19" t="s">
        <v>28</v>
      </c>
      <c r="L108" s="13"/>
      <c r="M108" s="9">
        <v>2</v>
      </c>
      <c r="N108" s="9">
        <v>2</v>
      </c>
    </row>
    <row r="109" spans="1:14" ht="56.25" x14ac:dyDescent="0.3">
      <c r="A109" s="8">
        <f t="shared" si="5"/>
        <v>106</v>
      </c>
      <c r="B109" s="9">
        <v>107</v>
      </c>
      <c r="C109" s="10">
        <v>41092</v>
      </c>
      <c r="D109" s="9" t="s">
        <v>302</v>
      </c>
      <c r="E109" s="12" t="str">
        <f>E108</f>
        <v>ИК Красносельского СП Высокогорского муниципального района</v>
      </c>
      <c r="F109" s="12" t="s">
        <v>18</v>
      </c>
      <c r="G109" s="12" t="s">
        <v>135</v>
      </c>
      <c r="H109" s="9">
        <v>300000</v>
      </c>
      <c r="I109" s="9">
        <v>300000</v>
      </c>
      <c r="J109" s="9">
        <f t="shared" si="4"/>
        <v>0</v>
      </c>
      <c r="K109" s="19" t="s">
        <v>31</v>
      </c>
      <c r="L109" s="13"/>
    </row>
    <row r="110" spans="1:14" ht="56.25" x14ac:dyDescent="0.3">
      <c r="A110" s="8">
        <f t="shared" si="5"/>
        <v>107</v>
      </c>
      <c r="B110" s="9">
        <v>108</v>
      </c>
      <c r="C110" s="10">
        <v>41095</v>
      </c>
      <c r="D110" s="9" t="s">
        <v>157</v>
      </c>
      <c r="E110" s="12" t="s">
        <v>136</v>
      </c>
      <c r="F110" s="12" t="s">
        <v>24</v>
      </c>
      <c r="G110" s="12" t="s">
        <v>137</v>
      </c>
      <c r="H110" s="9">
        <v>225000</v>
      </c>
      <c r="I110" s="9">
        <v>225000</v>
      </c>
      <c r="J110" s="9">
        <f t="shared" si="4"/>
        <v>0</v>
      </c>
      <c r="K110" s="19" t="s">
        <v>28</v>
      </c>
      <c r="L110" s="13"/>
      <c r="M110" s="9">
        <v>1</v>
      </c>
      <c r="N110" s="9">
        <v>1</v>
      </c>
    </row>
    <row r="111" spans="1:14" ht="37.5" x14ac:dyDescent="0.3">
      <c r="A111" s="8">
        <f t="shared" si="5"/>
        <v>108</v>
      </c>
      <c r="B111" s="9">
        <v>109</v>
      </c>
      <c r="C111" s="10">
        <v>41095</v>
      </c>
      <c r="D111" s="9" t="s">
        <v>156</v>
      </c>
      <c r="E111" s="12" t="s">
        <v>15</v>
      </c>
      <c r="F111" s="12" t="str">
        <f>F110</f>
        <v>ОАО "Арскнефтепродукт"</v>
      </c>
      <c r="G111" s="12" t="s">
        <v>137</v>
      </c>
      <c r="H111" s="9">
        <v>218750</v>
      </c>
      <c r="I111" s="9">
        <v>218750</v>
      </c>
      <c r="J111" s="9">
        <f t="shared" si="4"/>
        <v>0</v>
      </c>
      <c r="K111" s="19" t="s">
        <v>28</v>
      </c>
      <c r="L111" s="13"/>
      <c r="M111" s="9">
        <v>1</v>
      </c>
      <c r="N111" s="9">
        <v>1</v>
      </c>
    </row>
    <row r="112" spans="1:14" ht="93.75" x14ac:dyDescent="0.3">
      <c r="A112" s="8">
        <f t="shared" si="5"/>
        <v>109</v>
      </c>
      <c r="B112" s="9">
        <v>110</v>
      </c>
      <c r="C112" s="10">
        <v>41096</v>
      </c>
      <c r="D112" s="9" t="s">
        <v>155</v>
      </c>
      <c r="E112" s="12" t="s">
        <v>138</v>
      </c>
      <c r="F112" s="12" t="s">
        <v>47</v>
      </c>
      <c r="G112" s="12" t="s">
        <v>139</v>
      </c>
      <c r="H112" s="9">
        <v>399700</v>
      </c>
      <c r="I112" s="9">
        <v>393990</v>
      </c>
      <c r="J112" s="9">
        <f t="shared" si="4"/>
        <v>5710</v>
      </c>
      <c r="K112" s="19" t="s">
        <v>28</v>
      </c>
      <c r="L112" s="13"/>
      <c r="M112" s="9">
        <v>2</v>
      </c>
      <c r="N112" s="9">
        <v>2</v>
      </c>
    </row>
    <row r="113" spans="1:15" ht="75" x14ac:dyDescent="0.3">
      <c r="A113" s="8">
        <f t="shared" si="5"/>
        <v>110</v>
      </c>
      <c r="B113" s="9">
        <v>111</v>
      </c>
      <c r="C113" s="10">
        <v>41101</v>
      </c>
      <c r="D113" s="9" t="s">
        <v>142</v>
      </c>
      <c r="E113" s="12" t="s">
        <v>140</v>
      </c>
      <c r="F113" s="12" t="s">
        <v>124</v>
      </c>
      <c r="G113" s="12" t="s">
        <v>141</v>
      </c>
      <c r="H113" s="9">
        <v>393534.57</v>
      </c>
      <c r="I113" s="9">
        <v>393027.8</v>
      </c>
      <c r="J113" s="9">
        <f t="shared" si="4"/>
        <v>506.77000000001863</v>
      </c>
      <c r="K113" s="19" t="s">
        <v>28</v>
      </c>
      <c r="L113" s="13"/>
      <c r="M113" s="9">
        <v>2</v>
      </c>
      <c r="N113" s="9">
        <v>2</v>
      </c>
    </row>
    <row r="114" spans="1:15" ht="56.25" x14ac:dyDescent="0.3">
      <c r="A114" s="8">
        <f t="shared" si="5"/>
        <v>111</v>
      </c>
      <c r="B114" s="9">
        <v>112</v>
      </c>
      <c r="C114" s="10">
        <v>41124</v>
      </c>
      <c r="D114" s="9" t="s">
        <v>143</v>
      </c>
      <c r="E114" s="12" t="s">
        <v>144</v>
      </c>
      <c r="F114" s="12" t="s">
        <v>145</v>
      </c>
      <c r="G114" s="12" t="s">
        <v>88</v>
      </c>
      <c r="H114" s="9">
        <v>37301</v>
      </c>
      <c r="I114" s="9">
        <v>31608.5</v>
      </c>
      <c r="J114" s="9">
        <f t="shared" si="4"/>
        <v>5692.5</v>
      </c>
      <c r="K114" s="19" t="s">
        <v>28</v>
      </c>
      <c r="L114" s="13"/>
      <c r="M114" s="9">
        <v>3</v>
      </c>
      <c r="N114" s="9">
        <v>3</v>
      </c>
    </row>
    <row r="115" spans="1:15" ht="56.25" x14ac:dyDescent="0.3">
      <c r="A115" s="8">
        <f t="shared" si="5"/>
        <v>112</v>
      </c>
      <c r="B115" s="9">
        <v>113</v>
      </c>
      <c r="C115" s="10">
        <v>41124</v>
      </c>
      <c r="D115" s="9" t="s">
        <v>146</v>
      </c>
      <c r="E115" s="12" t="str">
        <f>E114</f>
        <v>МБДОУ "Высокогорский д.с."Солнышко"</v>
      </c>
      <c r="F115" s="12" t="str">
        <f>F114</f>
        <v>ИП Акопян А.Б.</v>
      </c>
      <c r="G115" s="12" t="s">
        <v>41</v>
      </c>
      <c r="H115" s="12">
        <v>89993</v>
      </c>
      <c r="I115" s="9">
        <v>74970</v>
      </c>
      <c r="J115" s="9">
        <f t="shared" si="4"/>
        <v>15023</v>
      </c>
      <c r="K115" s="12" t="s">
        <v>28</v>
      </c>
      <c r="L115" s="13"/>
      <c r="M115" s="9">
        <v>2</v>
      </c>
      <c r="N115" s="9">
        <v>2</v>
      </c>
    </row>
    <row r="116" spans="1:15" ht="56.25" x14ac:dyDescent="0.3">
      <c r="A116" s="8">
        <f t="shared" si="5"/>
        <v>113</v>
      </c>
      <c r="B116" s="9">
        <v>114</v>
      </c>
      <c r="C116" s="10">
        <v>41124</v>
      </c>
      <c r="D116" s="9" t="s">
        <v>147</v>
      </c>
      <c r="E116" s="12" t="s">
        <v>148</v>
      </c>
      <c r="F116" s="12" t="s">
        <v>145</v>
      </c>
      <c r="G116" s="12" t="str">
        <f>G115</f>
        <v>поставка молочных продуктов</v>
      </c>
      <c r="H116" s="12">
        <v>264089</v>
      </c>
      <c r="I116" s="9">
        <v>235921.3</v>
      </c>
      <c r="J116" s="9">
        <f t="shared" si="4"/>
        <v>28167.700000000012</v>
      </c>
      <c r="K116" s="12" t="s">
        <v>28</v>
      </c>
      <c r="L116" s="13"/>
      <c r="M116" s="9">
        <v>2</v>
      </c>
      <c r="N116" s="9">
        <v>2</v>
      </c>
    </row>
    <row r="117" spans="1:15" ht="56.25" x14ac:dyDescent="0.3">
      <c r="A117" s="8">
        <f t="shared" si="5"/>
        <v>114</v>
      </c>
      <c r="B117" s="9">
        <v>115</v>
      </c>
      <c r="C117" s="10">
        <v>41124</v>
      </c>
      <c r="D117" s="9" t="s">
        <v>149</v>
      </c>
      <c r="E117" s="12" t="s">
        <v>148</v>
      </c>
      <c r="F117" s="12" t="str">
        <f>F116</f>
        <v>ИП Акопян А.Б.</v>
      </c>
      <c r="G117" s="12" t="str">
        <f>G114</f>
        <v>поставка мясных продуктов</v>
      </c>
      <c r="H117" s="12">
        <v>154800.95999999999</v>
      </c>
      <c r="I117" s="9">
        <v>126590.18</v>
      </c>
      <c r="J117" s="9">
        <f t="shared" si="4"/>
        <v>28210.78</v>
      </c>
      <c r="K117" s="12" t="s">
        <v>28</v>
      </c>
      <c r="L117" s="13"/>
      <c r="M117" s="9">
        <v>3</v>
      </c>
      <c r="N117" s="9">
        <v>3</v>
      </c>
    </row>
    <row r="118" spans="1:15" ht="56.25" x14ac:dyDescent="0.3">
      <c r="A118" s="8">
        <f t="shared" si="5"/>
        <v>115</v>
      </c>
      <c r="B118" s="9">
        <v>116</v>
      </c>
      <c r="C118" s="10">
        <v>41124</v>
      </c>
      <c r="D118" s="9" t="s">
        <v>150</v>
      </c>
      <c r="E118" s="12" t="s">
        <v>148</v>
      </c>
      <c r="F118" s="12" t="str">
        <f>F117</f>
        <v>ИП Акопян А.Б.</v>
      </c>
      <c r="G118" s="12" t="s">
        <v>151</v>
      </c>
      <c r="H118" s="9">
        <v>113620</v>
      </c>
      <c r="I118" s="9">
        <v>55410</v>
      </c>
      <c r="J118" s="9">
        <f t="shared" si="4"/>
        <v>58210</v>
      </c>
      <c r="K118" s="12" t="s">
        <v>28</v>
      </c>
      <c r="L118" s="17"/>
      <c r="M118" s="9">
        <v>2</v>
      </c>
      <c r="N118" s="9">
        <v>2</v>
      </c>
    </row>
    <row r="119" spans="1:15" ht="56.25" x14ac:dyDescent="0.3">
      <c r="A119" s="8">
        <f t="shared" si="5"/>
        <v>116</v>
      </c>
      <c r="B119" s="9">
        <v>117</v>
      </c>
      <c r="C119" s="10">
        <v>41124</v>
      </c>
      <c r="D119" s="9" t="s">
        <v>152</v>
      </c>
      <c r="E119" s="12" t="s">
        <v>153</v>
      </c>
      <c r="F119" s="12" t="str">
        <f>F118</f>
        <v>ИП Акопян А.Б.</v>
      </c>
      <c r="G119" s="12" t="str">
        <f>G117</f>
        <v>поставка мясных продуктов</v>
      </c>
      <c r="H119" s="12">
        <v>14400</v>
      </c>
      <c r="I119" s="9">
        <v>10800</v>
      </c>
      <c r="J119" s="9">
        <f t="shared" si="4"/>
        <v>3600</v>
      </c>
      <c r="K119" s="12" t="s">
        <v>28</v>
      </c>
      <c r="L119" s="17"/>
      <c r="M119" s="9">
        <v>3</v>
      </c>
      <c r="N119" s="9">
        <v>3</v>
      </c>
    </row>
    <row r="120" spans="1:15" ht="56.25" x14ac:dyDescent="0.3">
      <c r="A120" s="8">
        <f t="shared" si="5"/>
        <v>117</v>
      </c>
      <c r="B120" s="9">
        <v>118</v>
      </c>
      <c r="C120" s="10">
        <v>41124</v>
      </c>
      <c r="D120" s="9" t="s">
        <v>154</v>
      </c>
      <c r="E120" s="12" t="s">
        <v>153</v>
      </c>
      <c r="F120" s="12" t="str">
        <f>F119</f>
        <v>ИП Акопян А.Б.</v>
      </c>
      <c r="G120" s="12" t="str">
        <f>G116</f>
        <v>поставка молочных продуктов</v>
      </c>
      <c r="H120" s="12">
        <v>31040</v>
      </c>
      <c r="I120" s="9">
        <v>26100</v>
      </c>
      <c r="J120" s="9">
        <f t="shared" si="4"/>
        <v>4940</v>
      </c>
      <c r="K120" s="12" t="s">
        <v>28</v>
      </c>
      <c r="L120" s="13"/>
      <c r="M120" s="9">
        <v>2</v>
      </c>
      <c r="N120" s="9">
        <v>2</v>
      </c>
      <c r="O120" s="7" t="s">
        <v>29</v>
      </c>
    </row>
    <row r="121" spans="1:15" ht="56.25" x14ac:dyDescent="0.3">
      <c r="A121" s="8">
        <f t="shared" si="5"/>
        <v>118</v>
      </c>
      <c r="B121" s="9">
        <v>119</v>
      </c>
      <c r="C121" s="10">
        <v>41124</v>
      </c>
      <c r="D121" s="9" t="s">
        <v>159</v>
      </c>
      <c r="E121" s="12" t="s">
        <v>161</v>
      </c>
      <c r="F121" s="12" t="s">
        <v>23</v>
      </c>
      <c r="G121" s="12" t="s">
        <v>163</v>
      </c>
      <c r="H121" s="12">
        <v>2204488.5</v>
      </c>
      <c r="I121" s="9">
        <v>2204488.5</v>
      </c>
      <c r="J121" s="9">
        <f t="shared" si="4"/>
        <v>0</v>
      </c>
      <c r="K121" s="12" t="s">
        <v>122</v>
      </c>
      <c r="L121" s="13"/>
      <c r="M121" s="9">
        <v>1</v>
      </c>
      <c r="N121" s="9">
        <v>1</v>
      </c>
    </row>
    <row r="122" spans="1:15" ht="56.25" x14ac:dyDescent="0.3">
      <c r="A122" s="8">
        <f t="shared" si="5"/>
        <v>119</v>
      </c>
      <c r="B122" s="9">
        <v>120</v>
      </c>
      <c r="C122" s="10">
        <v>41124</v>
      </c>
      <c r="D122" s="9" t="s">
        <v>160</v>
      </c>
      <c r="E122" s="12" t="str">
        <f>E121</f>
        <v>ИК Семиозерского СП Высокогорского муниципального района</v>
      </c>
      <c r="F122" s="12" t="s">
        <v>162</v>
      </c>
      <c r="G122" s="12" t="s">
        <v>164</v>
      </c>
      <c r="H122" s="12">
        <v>730779.13</v>
      </c>
      <c r="I122" s="9">
        <v>723471.33</v>
      </c>
      <c r="J122" s="9">
        <f t="shared" si="4"/>
        <v>7307.8000000000466</v>
      </c>
      <c r="K122" s="12" t="s">
        <v>122</v>
      </c>
      <c r="L122" s="17"/>
      <c r="M122" s="9">
        <v>2</v>
      </c>
      <c r="N122" s="9">
        <v>2</v>
      </c>
    </row>
    <row r="123" spans="1:15" ht="56.25" x14ac:dyDescent="0.3">
      <c r="A123" s="8">
        <f t="shared" si="5"/>
        <v>120</v>
      </c>
      <c r="B123" s="9">
        <v>121</v>
      </c>
      <c r="C123" s="10">
        <v>41127</v>
      </c>
      <c r="D123" s="9" t="s">
        <v>253</v>
      </c>
      <c r="E123" s="12" t="s">
        <v>136</v>
      </c>
      <c r="F123" s="12" t="s">
        <v>23</v>
      </c>
      <c r="G123" s="12" t="s">
        <v>254</v>
      </c>
      <c r="H123" s="12">
        <v>1358459.39</v>
      </c>
      <c r="I123" s="12">
        <f>H123</f>
        <v>1358459.39</v>
      </c>
      <c r="J123" s="9">
        <f t="shared" si="4"/>
        <v>0</v>
      </c>
      <c r="K123" s="12" t="s">
        <v>122</v>
      </c>
      <c r="L123" s="17"/>
      <c r="M123" s="9">
        <v>1</v>
      </c>
      <c r="N123" s="9">
        <v>1</v>
      </c>
    </row>
    <row r="124" spans="1:15" ht="56.25" x14ac:dyDescent="0.3">
      <c r="A124" s="8">
        <f t="shared" si="5"/>
        <v>121</v>
      </c>
      <c r="B124" s="9">
        <v>122</v>
      </c>
      <c r="C124" s="10">
        <v>41127</v>
      </c>
      <c r="D124" s="9" t="s">
        <v>252</v>
      </c>
      <c r="E124" s="12" t="s">
        <v>136</v>
      </c>
      <c r="F124" s="12" t="str">
        <f>F123</f>
        <v>ООО "РИОСАТ-Строй"</v>
      </c>
      <c r="G124" s="12" t="s">
        <v>255</v>
      </c>
      <c r="H124" s="9">
        <v>1107470.9099999999</v>
      </c>
      <c r="I124" s="9">
        <v>1096396.21</v>
      </c>
      <c r="J124" s="9">
        <f t="shared" si="4"/>
        <v>11074.699999999953</v>
      </c>
      <c r="K124" s="12" t="s">
        <v>122</v>
      </c>
      <c r="L124" s="13"/>
      <c r="M124" s="9">
        <v>2</v>
      </c>
      <c r="N124" s="9">
        <v>2</v>
      </c>
    </row>
    <row r="125" spans="1:15" ht="75" x14ac:dyDescent="0.3">
      <c r="A125" s="8">
        <f t="shared" si="5"/>
        <v>122</v>
      </c>
      <c r="B125" s="9">
        <v>123</v>
      </c>
      <c r="C125" s="10">
        <v>41128</v>
      </c>
      <c r="D125" s="9" t="s">
        <v>258</v>
      </c>
      <c r="E125" s="12" t="s">
        <v>61</v>
      </c>
      <c r="F125" s="12" t="s">
        <v>259</v>
      </c>
      <c r="G125" s="12" t="s">
        <v>260</v>
      </c>
      <c r="H125" s="9">
        <v>863876.25</v>
      </c>
      <c r="I125" s="9">
        <v>863876.25</v>
      </c>
      <c r="J125" s="9">
        <f t="shared" si="4"/>
        <v>0</v>
      </c>
      <c r="K125" s="12" t="s">
        <v>122</v>
      </c>
      <c r="L125" s="13">
        <v>41159</v>
      </c>
      <c r="M125" s="9">
        <v>1</v>
      </c>
      <c r="N125" s="9">
        <v>1</v>
      </c>
    </row>
    <row r="126" spans="1:15" ht="56.25" x14ac:dyDescent="0.3">
      <c r="A126" s="8">
        <f t="shared" si="5"/>
        <v>123</v>
      </c>
      <c r="B126" s="9">
        <v>124</v>
      </c>
      <c r="C126" s="10">
        <v>41134</v>
      </c>
      <c r="D126" s="9" t="s">
        <v>261</v>
      </c>
      <c r="E126" s="12" t="s">
        <v>262</v>
      </c>
      <c r="F126" s="12" t="s">
        <v>263</v>
      </c>
      <c r="G126" s="12" t="s">
        <v>264</v>
      </c>
      <c r="H126" s="9">
        <v>246700.67</v>
      </c>
      <c r="I126" s="9">
        <v>246200</v>
      </c>
      <c r="J126" s="9">
        <f t="shared" si="4"/>
        <v>500.67000000001281</v>
      </c>
      <c r="K126" s="12" t="s">
        <v>28</v>
      </c>
      <c r="L126" s="13"/>
      <c r="M126" s="9">
        <v>1</v>
      </c>
      <c r="N126" s="9">
        <v>1</v>
      </c>
    </row>
    <row r="127" spans="1:15" ht="56.25" x14ac:dyDescent="0.3">
      <c r="A127" s="8">
        <f t="shared" si="5"/>
        <v>124</v>
      </c>
      <c r="B127" s="9">
        <v>125</v>
      </c>
      <c r="C127" s="10">
        <v>41148</v>
      </c>
      <c r="D127" s="9" t="s">
        <v>265</v>
      </c>
      <c r="E127" s="12" t="s">
        <v>266</v>
      </c>
      <c r="F127" s="12" t="s">
        <v>267</v>
      </c>
      <c r="G127" s="12" t="s">
        <v>268</v>
      </c>
      <c r="H127" s="9">
        <v>487000</v>
      </c>
      <c r="I127" s="9">
        <v>487000</v>
      </c>
      <c r="J127" s="9">
        <f t="shared" si="4"/>
        <v>0</v>
      </c>
      <c r="K127" s="12" t="s">
        <v>122</v>
      </c>
      <c r="L127" s="17"/>
      <c r="M127" s="9">
        <v>1</v>
      </c>
      <c r="N127" s="9">
        <v>1</v>
      </c>
    </row>
    <row r="128" spans="1:15" ht="37.5" x14ac:dyDescent="0.3">
      <c r="A128" s="8">
        <f t="shared" si="5"/>
        <v>125</v>
      </c>
      <c r="B128" s="9">
        <v>126</v>
      </c>
      <c r="C128" s="10">
        <v>41148</v>
      </c>
      <c r="D128" s="9" t="s">
        <v>269</v>
      </c>
      <c r="E128" s="12" t="s">
        <v>270</v>
      </c>
      <c r="F128" s="12" t="s">
        <v>271</v>
      </c>
      <c r="G128" s="12" t="s">
        <v>272</v>
      </c>
      <c r="H128" s="9">
        <v>496560.77</v>
      </c>
      <c r="I128" s="9">
        <v>491595.17</v>
      </c>
      <c r="J128" s="9">
        <f t="shared" si="4"/>
        <v>4965.6000000000349</v>
      </c>
      <c r="K128" s="12" t="s">
        <v>122</v>
      </c>
      <c r="L128" s="17"/>
      <c r="M128" s="9">
        <v>2</v>
      </c>
      <c r="N128" s="9">
        <v>2</v>
      </c>
    </row>
    <row r="129" spans="1:15" ht="56.25" x14ac:dyDescent="0.3">
      <c r="A129" s="8">
        <f t="shared" si="5"/>
        <v>126</v>
      </c>
      <c r="B129" s="9">
        <v>127</v>
      </c>
      <c r="C129" s="10">
        <v>41148</v>
      </c>
      <c r="D129" s="9" t="s">
        <v>273</v>
      </c>
      <c r="E129" s="12" t="s">
        <v>270</v>
      </c>
      <c r="F129" s="12" t="s">
        <v>274</v>
      </c>
      <c r="G129" s="12" t="s">
        <v>272</v>
      </c>
      <c r="H129" s="12">
        <v>1344088.29</v>
      </c>
      <c r="I129" s="9">
        <v>1337367.8500000001</v>
      </c>
      <c r="J129" s="9">
        <f t="shared" si="4"/>
        <v>6720.4399999999441</v>
      </c>
      <c r="K129" s="9" t="s">
        <v>122</v>
      </c>
      <c r="L129" s="17"/>
      <c r="M129" s="9">
        <v>2</v>
      </c>
      <c r="N129" s="9">
        <v>1</v>
      </c>
    </row>
    <row r="130" spans="1:15" ht="108" customHeight="1" x14ac:dyDescent="0.3">
      <c r="A130" s="8">
        <f t="shared" si="5"/>
        <v>127</v>
      </c>
      <c r="B130" s="9">
        <v>128</v>
      </c>
      <c r="C130" s="10">
        <v>41149</v>
      </c>
      <c r="D130" s="9" t="s">
        <v>275</v>
      </c>
      <c r="E130" s="12" t="s">
        <v>276</v>
      </c>
      <c r="F130" s="12" t="s">
        <v>13</v>
      </c>
      <c r="G130" s="12" t="s">
        <v>277</v>
      </c>
      <c r="H130" s="9">
        <v>263590</v>
      </c>
      <c r="I130" s="9">
        <v>260480</v>
      </c>
      <c r="J130" s="9">
        <f t="shared" si="4"/>
        <v>3110</v>
      </c>
      <c r="K130" s="12" t="s">
        <v>28</v>
      </c>
      <c r="L130" s="17"/>
      <c r="M130" s="9">
        <v>2</v>
      </c>
      <c r="N130" s="9">
        <v>2</v>
      </c>
    </row>
    <row r="131" spans="1:15" ht="56.25" x14ac:dyDescent="0.3">
      <c r="A131" s="8">
        <f t="shared" si="5"/>
        <v>128</v>
      </c>
      <c r="B131" s="9">
        <v>129</v>
      </c>
      <c r="C131" s="10">
        <v>41150</v>
      </c>
      <c r="D131" s="9" t="s">
        <v>279</v>
      </c>
      <c r="E131" s="12" t="s">
        <v>280</v>
      </c>
      <c r="F131" s="12" t="s">
        <v>284</v>
      </c>
      <c r="G131" s="12" t="s">
        <v>281</v>
      </c>
      <c r="H131" s="9">
        <v>120348</v>
      </c>
      <c r="I131" s="9">
        <v>120348</v>
      </c>
      <c r="J131" s="9">
        <f t="shared" si="4"/>
        <v>0</v>
      </c>
      <c r="K131" s="12" t="s">
        <v>31</v>
      </c>
      <c r="L131" s="17"/>
    </row>
    <row r="132" spans="1:15" ht="37.5" x14ac:dyDescent="0.3">
      <c r="A132" s="8">
        <f t="shared" si="5"/>
        <v>129</v>
      </c>
      <c r="B132" s="9">
        <v>130</v>
      </c>
      <c r="C132" s="10">
        <v>41150</v>
      </c>
      <c r="D132" s="9" t="s">
        <v>282</v>
      </c>
      <c r="E132" s="12" t="s">
        <v>283</v>
      </c>
      <c r="F132" s="12" t="s">
        <v>17</v>
      </c>
      <c r="G132" s="12" t="s">
        <v>285</v>
      </c>
      <c r="H132" s="9">
        <v>140127.73000000001</v>
      </c>
      <c r="I132" s="9">
        <v>140127.73000000001</v>
      </c>
      <c r="J132" s="9">
        <f t="shared" si="4"/>
        <v>0</v>
      </c>
      <c r="K132" s="12" t="s">
        <v>31</v>
      </c>
      <c r="L132" s="13"/>
    </row>
    <row r="133" spans="1:15" ht="34.5" customHeight="1" x14ac:dyDescent="0.3">
      <c r="A133" s="8">
        <f t="shared" si="5"/>
        <v>130</v>
      </c>
      <c r="B133" s="9">
        <v>131</v>
      </c>
      <c r="C133" s="10">
        <v>41150</v>
      </c>
      <c r="D133" s="9" t="s">
        <v>286</v>
      </c>
      <c r="E133" s="12" t="s">
        <v>283</v>
      </c>
      <c r="F133" s="12" t="s">
        <v>17</v>
      </c>
      <c r="G133" s="12" t="s">
        <v>287</v>
      </c>
      <c r="H133" s="9">
        <v>484062.8</v>
      </c>
      <c r="I133" s="9">
        <v>484062.8</v>
      </c>
      <c r="J133" s="9">
        <f t="shared" ref="J133:J197" si="7">H133-I133</f>
        <v>0</v>
      </c>
      <c r="K133" s="12" t="s">
        <v>31</v>
      </c>
      <c r="L133" s="17"/>
    </row>
    <row r="134" spans="1:15" ht="77.25" customHeight="1" x14ac:dyDescent="0.3">
      <c r="A134" s="8">
        <f t="shared" ref="A134:A198" si="8">A133+1</f>
        <v>131</v>
      </c>
      <c r="B134" s="9">
        <v>132</v>
      </c>
      <c r="C134" s="10">
        <v>41155</v>
      </c>
      <c r="D134" s="9" t="s">
        <v>290</v>
      </c>
      <c r="E134" s="12" t="s">
        <v>291</v>
      </c>
      <c r="F134" s="12" t="s">
        <v>274</v>
      </c>
      <c r="G134" s="12" t="s">
        <v>292</v>
      </c>
      <c r="H134" s="9">
        <v>680880</v>
      </c>
      <c r="I134" s="9">
        <v>680880</v>
      </c>
      <c r="J134" s="9">
        <f t="shared" si="7"/>
        <v>0</v>
      </c>
      <c r="K134" s="12" t="s">
        <v>122</v>
      </c>
      <c r="L134" s="13"/>
      <c r="M134" s="9">
        <v>1</v>
      </c>
      <c r="N134" s="9">
        <v>1</v>
      </c>
      <c r="O134" s="7" t="s">
        <v>29</v>
      </c>
    </row>
    <row r="135" spans="1:15" ht="64.5" customHeight="1" x14ac:dyDescent="0.3">
      <c r="A135" s="8">
        <f t="shared" si="8"/>
        <v>132</v>
      </c>
      <c r="B135" s="9">
        <v>133</v>
      </c>
      <c r="C135" s="10">
        <v>41155</v>
      </c>
      <c r="D135" s="9" t="s">
        <v>288</v>
      </c>
      <c r="E135" s="12" t="s">
        <v>276</v>
      </c>
      <c r="F135" s="12" t="s">
        <v>274</v>
      </c>
      <c r="G135" s="12" t="s">
        <v>289</v>
      </c>
      <c r="H135" s="9">
        <v>1500000</v>
      </c>
      <c r="I135" s="9">
        <v>1500000</v>
      </c>
      <c r="J135" s="9">
        <f t="shared" si="7"/>
        <v>0</v>
      </c>
      <c r="K135" s="12" t="s">
        <v>122</v>
      </c>
      <c r="L135" s="13"/>
      <c r="M135" s="9">
        <v>1</v>
      </c>
      <c r="N135" s="9">
        <v>1</v>
      </c>
    </row>
    <row r="136" spans="1:15" ht="75" x14ac:dyDescent="0.3">
      <c r="A136" s="8">
        <f t="shared" si="8"/>
        <v>133</v>
      </c>
      <c r="B136" s="9">
        <v>134</v>
      </c>
      <c r="C136" s="10">
        <v>41157</v>
      </c>
      <c r="D136" s="9" t="s">
        <v>293</v>
      </c>
      <c r="E136" s="12" t="s">
        <v>294</v>
      </c>
      <c r="F136" s="12" t="s">
        <v>295</v>
      </c>
      <c r="G136" s="12" t="s">
        <v>296</v>
      </c>
      <c r="H136" s="9">
        <v>106772.97</v>
      </c>
      <c r="I136" s="9">
        <v>106772.97</v>
      </c>
      <c r="J136" s="9">
        <f t="shared" si="7"/>
        <v>0</v>
      </c>
      <c r="K136" s="12" t="s">
        <v>31</v>
      </c>
      <c r="L136" s="13"/>
    </row>
    <row r="137" spans="1:15" ht="75" x14ac:dyDescent="0.3">
      <c r="A137" s="8">
        <f t="shared" si="8"/>
        <v>134</v>
      </c>
      <c r="B137" s="9">
        <v>135</v>
      </c>
      <c r="C137" s="10">
        <v>41155</v>
      </c>
      <c r="D137" s="9" t="s">
        <v>297</v>
      </c>
      <c r="E137" s="12" t="s">
        <v>298</v>
      </c>
      <c r="F137" s="12" t="s">
        <v>295</v>
      </c>
      <c r="G137" s="12" t="s">
        <v>296</v>
      </c>
      <c r="H137" s="9">
        <v>111000.64</v>
      </c>
      <c r="I137" s="9">
        <v>111000.64</v>
      </c>
      <c r="J137" s="9">
        <f t="shared" si="7"/>
        <v>0</v>
      </c>
      <c r="K137" s="12" t="s">
        <v>31</v>
      </c>
      <c r="L137" s="13"/>
    </row>
    <row r="138" spans="1:15" ht="93.75" x14ac:dyDescent="0.3">
      <c r="A138" s="8">
        <f t="shared" si="8"/>
        <v>135</v>
      </c>
      <c r="B138" s="9">
        <v>136</v>
      </c>
      <c r="C138" s="10">
        <v>41159</v>
      </c>
      <c r="D138" s="9" t="s">
        <v>299</v>
      </c>
      <c r="E138" s="12" t="s">
        <v>46</v>
      </c>
      <c r="F138" s="12" t="s">
        <v>300</v>
      </c>
      <c r="G138" s="12" t="s">
        <v>301</v>
      </c>
      <c r="H138" s="9">
        <v>211500</v>
      </c>
      <c r="I138" s="9">
        <v>211500</v>
      </c>
      <c r="J138" s="9">
        <f t="shared" si="7"/>
        <v>0</v>
      </c>
      <c r="K138" s="12" t="s">
        <v>31</v>
      </c>
      <c r="L138" s="17"/>
    </row>
    <row r="139" spans="1:15" ht="37.5" x14ac:dyDescent="0.3">
      <c r="A139" s="8">
        <f t="shared" si="8"/>
        <v>136</v>
      </c>
      <c r="B139" s="9">
        <v>137</v>
      </c>
      <c r="C139" s="10" t="s">
        <v>307</v>
      </c>
      <c r="D139" s="9" t="s">
        <v>308</v>
      </c>
      <c r="E139" s="12" t="s">
        <v>305</v>
      </c>
      <c r="F139" s="12" t="s">
        <v>309</v>
      </c>
      <c r="G139" s="12" t="s">
        <v>310</v>
      </c>
      <c r="H139" s="12">
        <v>424097.96</v>
      </c>
      <c r="I139" s="9">
        <v>424097.96</v>
      </c>
      <c r="J139" s="9">
        <f t="shared" si="7"/>
        <v>0</v>
      </c>
      <c r="K139" s="9" t="s">
        <v>31</v>
      </c>
      <c r="L139" s="13"/>
    </row>
    <row r="140" spans="1:15" ht="56.25" x14ac:dyDescent="0.3">
      <c r="A140" s="8">
        <f t="shared" si="8"/>
        <v>137</v>
      </c>
      <c r="B140" s="9">
        <v>138</v>
      </c>
      <c r="C140" s="10">
        <v>41177</v>
      </c>
      <c r="D140" s="9" t="s">
        <v>311</v>
      </c>
      <c r="E140" s="12" t="s">
        <v>136</v>
      </c>
      <c r="F140" s="12" t="s">
        <v>312</v>
      </c>
      <c r="G140" s="12" t="s">
        <v>306</v>
      </c>
      <c r="H140" s="12">
        <v>222500</v>
      </c>
      <c r="I140" s="9">
        <v>222500</v>
      </c>
      <c r="J140" s="9">
        <f t="shared" si="7"/>
        <v>0</v>
      </c>
      <c r="K140" s="9" t="s">
        <v>28</v>
      </c>
      <c r="L140" s="13"/>
      <c r="M140" s="9">
        <v>2</v>
      </c>
      <c r="N140" s="9">
        <v>2</v>
      </c>
    </row>
    <row r="141" spans="1:15" ht="70.5" customHeight="1" x14ac:dyDescent="0.3">
      <c r="A141" s="8">
        <f t="shared" si="8"/>
        <v>138</v>
      </c>
      <c r="B141" s="9">
        <v>139</v>
      </c>
      <c r="C141" s="10">
        <v>41177</v>
      </c>
      <c r="D141" s="9" t="s">
        <v>313</v>
      </c>
      <c r="E141" s="12" t="s">
        <v>136</v>
      </c>
      <c r="F141" s="12" t="s">
        <v>312</v>
      </c>
      <c r="G141" s="12" t="s">
        <v>314</v>
      </c>
      <c r="H141" s="12">
        <v>240494.71</v>
      </c>
      <c r="I141" s="9">
        <v>240400</v>
      </c>
      <c r="J141" s="9">
        <f t="shared" si="7"/>
        <v>94.709999999991851</v>
      </c>
      <c r="K141" s="9" t="s">
        <v>28</v>
      </c>
      <c r="L141" s="13"/>
      <c r="M141" s="9">
        <v>2</v>
      </c>
      <c r="N141" s="9">
        <v>2</v>
      </c>
    </row>
    <row r="142" spans="1:15" ht="93.75" x14ac:dyDescent="0.3">
      <c r="A142" s="8">
        <f t="shared" si="8"/>
        <v>139</v>
      </c>
      <c r="B142" s="9">
        <v>140</v>
      </c>
      <c r="C142" s="10">
        <v>41179</v>
      </c>
      <c r="D142" s="9" t="s">
        <v>315</v>
      </c>
      <c r="E142" s="12" t="s">
        <v>46</v>
      </c>
      <c r="F142" s="12" t="s">
        <v>316</v>
      </c>
      <c r="G142" s="12" t="s">
        <v>317</v>
      </c>
      <c r="H142" s="12">
        <v>314376</v>
      </c>
      <c r="I142" s="15">
        <v>314376</v>
      </c>
      <c r="J142" s="9">
        <f t="shared" si="7"/>
        <v>0</v>
      </c>
      <c r="K142" s="9" t="s">
        <v>31</v>
      </c>
      <c r="L142" s="13"/>
    </row>
    <row r="143" spans="1:15" ht="131.25" x14ac:dyDescent="0.3">
      <c r="A143" s="8">
        <f t="shared" si="8"/>
        <v>140</v>
      </c>
      <c r="B143" s="9">
        <v>141</v>
      </c>
      <c r="C143" s="10">
        <v>41185</v>
      </c>
      <c r="D143" s="9" t="s">
        <v>318</v>
      </c>
      <c r="E143" s="12" t="s">
        <v>319</v>
      </c>
      <c r="F143" s="12" t="s">
        <v>320</v>
      </c>
      <c r="G143" s="12" t="s">
        <v>321</v>
      </c>
      <c r="H143" s="12">
        <v>582159.5</v>
      </c>
      <c r="I143" s="9">
        <v>582159.5</v>
      </c>
      <c r="J143" s="9">
        <f t="shared" si="7"/>
        <v>0</v>
      </c>
      <c r="K143" s="9" t="s">
        <v>122</v>
      </c>
      <c r="L143" s="13"/>
      <c r="M143" s="9">
        <v>1</v>
      </c>
      <c r="N143" s="9">
        <v>1</v>
      </c>
    </row>
    <row r="144" spans="1:15" ht="131.25" x14ac:dyDescent="0.3">
      <c r="A144" s="8">
        <f t="shared" si="8"/>
        <v>141</v>
      </c>
      <c r="B144" s="9">
        <v>142</v>
      </c>
      <c r="C144" s="10">
        <v>41185</v>
      </c>
      <c r="D144" s="9" t="s">
        <v>322</v>
      </c>
      <c r="E144" s="12" t="s">
        <v>323</v>
      </c>
      <c r="F144" s="12" t="s">
        <v>320</v>
      </c>
      <c r="G144" s="12" t="s">
        <v>325</v>
      </c>
      <c r="H144" s="12">
        <v>566173.1</v>
      </c>
      <c r="I144" s="9">
        <f>H144</f>
        <v>566173.1</v>
      </c>
      <c r="J144" s="9">
        <f t="shared" si="7"/>
        <v>0</v>
      </c>
      <c r="K144" s="9" t="s">
        <v>122</v>
      </c>
      <c r="L144" s="13"/>
      <c r="M144" s="9">
        <v>1</v>
      </c>
      <c r="N144" s="9">
        <v>1</v>
      </c>
    </row>
    <row r="145" spans="1:14" ht="131.25" x14ac:dyDescent="0.3">
      <c r="A145" s="8">
        <f t="shared" si="8"/>
        <v>142</v>
      </c>
      <c r="B145" s="9">
        <v>143</v>
      </c>
      <c r="C145" s="10">
        <v>41190</v>
      </c>
      <c r="D145" s="9" t="s">
        <v>324</v>
      </c>
      <c r="E145" s="12" t="s">
        <v>46</v>
      </c>
      <c r="F145" s="12" t="s">
        <v>320</v>
      </c>
      <c r="G145" s="12" t="s">
        <v>326</v>
      </c>
      <c r="H145" s="12">
        <v>588330.69999999995</v>
      </c>
      <c r="I145" s="9">
        <f>H145</f>
        <v>588330.69999999995</v>
      </c>
      <c r="J145" s="9">
        <f t="shared" si="7"/>
        <v>0</v>
      </c>
      <c r="K145" s="9" t="s">
        <v>122</v>
      </c>
      <c r="L145" s="13"/>
      <c r="M145" s="9">
        <v>1</v>
      </c>
      <c r="N145" s="9">
        <v>1</v>
      </c>
    </row>
    <row r="146" spans="1:14" ht="56.25" x14ac:dyDescent="0.3">
      <c r="A146" s="8">
        <f t="shared" si="8"/>
        <v>143</v>
      </c>
      <c r="B146" s="9">
        <v>144</v>
      </c>
      <c r="C146" s="10">
        <v>41191</v>
      </c>
      <c r="D146" s="9" t="s">
        <v>327</v>
      </c>
      <c r="E146" s="12" t="s">
        <v>161</v>
      </c>
      <c r="F146" s="12" t="s">
        <v>328</v>
      </c>
      <c r="G146" s="12" t="s">
        <v>12</v>
      </c>
      <c r="H146" s="26">
        <v>1981024</v>
      </c>
      <c r="I146" s="9">
        <v>1961213.76</v>
      </c>
      <c r="J146" s="9">
        <f t="shared" si="7"/>
        <v>19810.239999999991</v>
      </c>
      <c r="K146" s="9" t="s">
        <v>122</v>
      </c>
      <c r="L146" s="13"/>
      <c r="M146" s="9">
        <v>2</v>
      </c>
      <c r="N146" s="9">
        <v>2</v>
      </c>
    </row>
    <row r="147" spans="1:14" ht="93.75" x14ac:dyDescent="0.3">
      <c r="A147" s="8">
        <f t="shared" si="8"/>
        <v>144</v>
      </c>
      <c r="B147" s="9">
        <v>145</v>
      </c>
      <c r="C147" s="10">
        <v>41194</v>
      </c>
      <c r="D147" s="9" t="s">
        <v>329</v>
      </c>
      <c r="E147" s="12" t="s">
        <v>330</v>
      </c>
      <c r="F147" s="12" t="s">
        <v>331</v>
      </c>
      <c r="G147" s="12" t="s">
        <v>332</v>
      </c>
      <c r="H147" s="12">
        <v>7788</v>
      </c>
      <c r="I147" s="9">
        <v>6686</v>
      </c>
      <c r="J147" s="9">
        <f t="shared" si="7"/>
        <v>1102</v>
      </c>
      <c r="K147" s="9" t="s">
        <v>28</v>
      </c>
      <c r="L147" s="13"/>
      <c r="M147" s="12">
        <v>1</v>
      </c>
      <c r="N147" s="9">
        <v>1</v>
      </c>
    </row>
    <row r="148" spans="1:14" ht="93.75" x14ac:dyDescent="0.3">
      <c r="A148" s="8">
        <f t="shared" si="8"/>
        <v>145</v>
      </c>
      <c r="B148" s="9">
        <v>146</v>
      </c>
      <c r="C148" s="10">
        <v>41194</v>
      </c>
      <c r="D148" s="9" t="s">
        <v>333</v>
      </c>
      <c r="E148" s="12" t="s">
        <v>330</v>
      </c>
      <c r="F148" s="12" t="s">
        <v>334</v>
      </c>
      <c r="G148" s="12" t="s">
        <v>335</v>
      </c>
      <c r="H148" s="12">
        <v>239895</v>
      </c>
      <c r="I148" s="9">
        <v>220859</v>
      </c>
      <c r="J148" s="9">
        <f t="shared" si="7"/>
        <v>19036</v>
      </c>
      <c r="K148" s="9" t="s">
        <v>28</v>
      </c>
      <c r="L148" s="13"/>
      <c r="M148" s="9">
        <v>2</v>
      </c>
      <c r="N148" s="9">
        <v>2</v>
      </c>
    </row>
    <row r="149" spans="1:14" ht="93.75" x14ac:dyDescent="0.3">
      <c r="A149" s="8">
        <f t="shared" si="8"/>
        <v>146</v>
      </c>
      <c r="B149" s="9">
        <v>147</v>
      </c>
      <c r="C149" s="10">
        <v>41194</v>
      </c>
      <c r="D149" s="9" t="s">
        <v>336</v>
      </c>
      <c r="E149" s="12" t="s">
        <v>330</v>
      </c>
      <c r="F149" s="12" t="s">
        <v>334</v>
      </c>
      <c r="G149" s="12" t="s">
        <v>88</v>
      </c>
      <c r="H149" s="12">
        <v>72450</v>
      </c>
      <c r="I149" s="12">
        <v>71590</v>
      </c>
      <c r="J149" s="9">
        <f t="shared" si="7"/>
        <v>860</v>
      </c>
      <c r="K149" s="9" t="s">
        <v>28</v>
      </c>
      <c r="L149" s="17"/>
      <c r="M149" s="9">
        <v>2</v>
      </c>
      <c r="N149" s="9">
        <v>2</v>
      </c>
    </row>
    <row r="150" spans="1:14" ht="93.75" x14ac:dyDescent="0.3">
      <c r="A150" s="8">
        <f t="shared" si="8"/>
        <v>147</v>
      </c>
      <c r="B150" s="9">
        <v>148</v>
      </c>
      <c r="C150" s="10">
        <v>41194</v>
      </c>
      <c r="D150" s="9" t="s">
        <v>337</v>
      </c>
      <c r="E150" s="12" t="s">
        <v>330</v>
      </c>
      <c r="F150" s="12" t="s">
        <v>334</v>
      </c>
      <c r="G150" s="12" t="s">
        <v>338</v>
      </c>
      <c r="H150" s="12">
        <v>251299.27</v>
      </c>
      <c r="I150" s="9">
        <v>223189.39</v>
      </c>
      <c r="J150" s="9">
        <f t="shared" si="7"/>
        <v>28109.879999999976</v>
      </c>
      <c r="K150" s="9" t="s">
        <v>28</v>
      </c>
      <c r="L150" s="13"/>
      <c r="M150" s="9">
        <v>2</v>
      </c>
      <c r="N150" s="9">
        <v>2</v>
      </c>
    </row>
    <row r="151" spans="1:14" ht="93.75" x14ac:dyDescent="0.3">
      <c r="A151" s="8">
        <f t="shared" si="8"/>
        <v>148</v>
      </c>
      <c r="B151" s="9">
        <v>149</v>
      </c>
      <c r="C151" s="10">
        <v>41194</v>
      </c>
      <c r="D151" s="9" t="s">
        <v>339</v>
      </c>
      <c r="E151" s="12" t="s">
        <v>330</v>
      </c>
      <c r="F151" s="12" t="s">
        <v>334</v>
      </c>
      <c r="G151" s="12" t="s">
        <v>151</v>
      </c>
      <c r="H151" s="12">
        <v>56010</v>
      </c>
      <c r="I151" s="9">
        <v>30732</v>
      </c>
      <c r="J151" s="9">
        <f t="shared" si="7"/>
        <v>25278</v>
      </c>
      <c r="K151" s="9" t="s">
        <v>28</v>
      </c>
      <c r="L151" s="13"/>
      <c r="M151" s="9">
        <v>2</v>
      </c>
      <c r="N151" s="9">
        <v>2</v>
      </c>
    </row>
    <row r="152" spans="1:14" ht="93.75" x14ac:dyDescent="0.3">
      <c r="A152" s="8">
        <f t="shared" si="8"/>
        <v>149</v>
      </c>
      <c r="B152" s="9">
        <v>150</v>
      </c>
      <c r="C152" s="10">
        <v>41194</v>
      </c>
      <c r="D152" s="9" t="s">
        <v>340</v>
      </c>
      <c r="E152" s="12" t="s">
        <v>330</v>
      </c>
      <c r="F152" s="12" t="s">
        <v>334</v>
      </c>
      <c r="G152" s="12" t="s">
        <v>341</v>
      </c>
      <c r="H152" s="12">
        <v>262199</v>
      </c>
      <c r="I152" s="9">
        <v>261496</v>
      </c>
      <c r="J152" s="9">
        <f t="shared" si="7"/>
        <v>703</v>
      </c>
      <c r="K152" s="9" t="s">
        <v>342</v>
      </c>
      <c r="L152" s="13"/>
      <c r="M152" s="9">
        <v>2</v>
      </c>
      <c r="N152" s="9">
        <v>2</v>
      </c>
    </row>
    <row r="153" spans="1:14" ht="93.75" x14ac:dyDescent="0.3">
      <c r="A153" s="8">
        <f t="shared" si="8"/>
        <v>150</v>
      </c>
      <c r="B153" s="9">
        <v>151</v>
      </c>
      <c r="C153" s="10">
        <v>41194</v>
      </c>
      <c r="D153" s="9" t="s">
        <v>343</v>
      </c>
      <c r="E153" s="12" t="s">
        <v>330</v>
      </c>
      <c r="F153" s="12" t="s">
        <v>334</v>
      </c>
      <c r="G153" s="12" t="s">
        <v>41</v>
      </c>
      <c r="H153" s="12">
        <v>347499</v>
      </c>
      <c r="I153" s="12">
        <v>252779</v>
      </c>
      <c r="J153" s="9">
        <f t="shared" si="7"/>
        <v>94720</v>
      </c>
      <c r="K153" s="9" t="s">
        <v>342</v>
      </c>
      <c r="L153" s="17"/>
      <c r="M153" s="9">
        <v>2</v>
      </c>
      <c r="N153" s="9">
        <v>2</v>
      </c>
    </row>
    <row r="154" spans="1:14" ht="93.75" x14ac:dyDescent="0.3">
      <c r="A154" s="8">
        <f t="shared" si="8"/>
        <v>151</v>
      </c>
      <c r="B154" s="9">
        <v>152</v>
      </c>
      <c r="C154" s="10">
        <v>41204</v>
      </c>
      <c r="D154" s="9" t="s">
        <v>344</v>
      </c>
      <c r="E154" s="12" t="s">
        <v>46</v>
      </c>
      <c r="F154" s="12" t="s">
        <v>345</v>
      </c>
      <c r="G154" s="12" t="s">
        <v>346</v>
      </c>
      <c r="H154" s="12">
        <v>318600</v>
      </c>
      <c r="I154" s="9">
        <v>318600</v>
      </c>
      <c r="J154" s="9">
        <f t="shared" si="7"/>
        <v>0</v>
      </c>
      <c r="K154" s="9" t="s">
        <v>31</v>
      </c>
      <c r="L154" s="17"/>
    </row>
    <row r="155" spans="1:14" ht="93.75" x14ac:dyDescent="0.3">
      <c r="A155" s="8">
        <v>152</v>
      </c>
      <c r="B155" s="9">
        <v>152</v>
      </c>
      <c r="C155" s="10">
        <v>41204</v>
      </c>
      <c r="D155" s="9"/>
      <c r="E155" s="12" t="s">
        <v>46</v>
      </c>
      <c r="F155" s="12" t="s">
        <v>13</v>
      </c>
      <c r="G155" s="12" t="s">
        <v>434</v>
      </c>
      <c r="H155" s="12">
        <v>198000</v>
      </c>
      <c r="I155" s="9">
        <v>198000</v>
      </c>
      <c r="J155" s="9">
        <f t="shared" si="7"/>
        <v>0</v>
      </c>
      <c r="K155" s="9" t="s">
        <v>31</v>
      </c>
      <c r="L155" s="17"/>
    </row>
    <row r="156" spans="1:14" ht="56.25" x14ac:dyDescent="0.3">
      <c r="A156" s="8">
        <f>A154+1</f>
        <v>152</v>
      </c>
      <c r="B156" s="9">
        <v>154</v>
      </c>
      <c r="C156" s="10">
        <v>41204</v>
      </c>
      <c r="D156" s="9" t="s">
        <v>347</v>
      </c>
      <c r="E156" s="12" t="s">
        <v>348</v>
      </c>
      <c r="F156" s="12" t="s">
        <v>13</v>
      </c>
      <c r="G156" s="12" t="s">
        <v>349</v>
      </c>
      <c r="H156" s="12">
        <v>376529.21</v>
      </c>
      <c r="I156" s="9">
        <v>376000</v>
      </c>
      <c r="J156" s="9">
        <f t="shared" si="7"/>
        <v>529.21000000002095</v>
      </c>
      <c r="K156" s="9" t="s">
        <v>28</v>
      </c>
      <c r="L156" s="17"/>
      <c r="M156" s="9">
        <v>2</v>
      </c>
      <c r="N156" s="9">
        <v>2</v>
      </c>
    </row>
    <row r="157" spans="1:14" ht="56.25" x14ac:dyDescent="0.3">
      <c r="A157" s="8">
        <f t="shared" si="8"/>
        <v>153</v>
      </c>
      <c r="B157" s="9">
        <v>155</v>
      </c>
      <c r="C157" s="10">
        <v>41206</v>
      </c>
      <c r="D157" s="9" t="s">
        <v>350</v>
      </c>
      <c r="E157" s="12" t="s">
        <v>351</v>
      </c>
      <c r="F157" s="12" t="s">
        <v>69</v>
      </c>
      <c r="G157" s="12" t="s">
        <v>88</v>
      </c>
      <c r="H157" s="12">
        <v>14400</v>
      </c>
      <c r="I157" s="9">
        <v>14400</v>
      </c>
      <c r="J157" s="9">
        <f t="shared" si="7"/>
        <v>0</v>
      </c>
      <c r="K157" s="9" t="s">
        <v>28</v>
      </c>
      <c r="L157" s="13"/>
      <c r="M157" s="9">
        <v>1</v>
      </c>
      <c r="N157" s="9">
        <v>1</v>
      </c>
    </row>
    <row r="158" spans="1:14" ht="56.25" x14ac:dyDescent="0.3">
      <c r="A158" s="8">
        <f t="shared" si="8"/>
        <v>154</v>
      </c>
      <c r="B158" s="9">
        <v>156</v>
      </c>
      <c r="C158" s="10">
        <v>41206</v>
      </c>
      <c r="D158" s="9" t="s">
        <v>352</v>
      </c>
      <c r="E158" s="12" t="s">
        <v>353</v>
      </c>
      <c r="F158" s="12" t="s">
        <v>69</v>
      </c>
      <c r="G158" s="12" t="s">
        <v>88</v>
      </c>
      <c r="H158" s="12">
        <v>41410</v>
      </c>
      <c r="I158" s="9">
        <v>40560</v>
      </c>
      <c r="J158" s="9">
        <f t="shared" si="7"/>
        <v>850</v>
      </c>
      <c r="K158" s="9" t="s">
        <v>342</v>
      </c>
      <c r="L158" s="13"/>
      <c r="M158" s="9">
        <v>2</v>
      </c>
      <c r="N158" s="9">
        <v>2</v>
      </c>
    </row>
    <row r="159" spans="1:14" ht="56.25" x14ac:dyDescent="0.3">
      <c r="A159" s="8">
        <f t="shared" si="8"/>
        <v>155</v>
      </c>
      <c r="B159" s="9">
        <v>157</v>
      </c>
      <c r="C159" s="10">
        <v>41206</v>
      </c>
      <c r="D159" s="9" t="s">
        <v>354</v>
      </c>
      <c r="E159" s="12" t="s">
        <v>353</v>
      </c>
      <c r="F159" s="12" t="s">
        <v>69</v>
      </c>
      <c r="G159" s="12" t="s">
        <v>41</v>
      </c>
      <c r="H159" s="12">
        <v>73770</v>
      </c>
      <c r="I159" s="9">
        <v>72870</v>
      </c>
      <c r="J159" s="9">
        <f t="shared" si="7"/>
        <v>900</v>
      </c>
      <c r="K159" s="9" t="s">
        <v>342</v>
      </c>
      <c r="L159" s="13"/>
      <c r="M159" s="9">
        <v>2</v>
      </c>
      <c r="N159" s="9">
        <v>2</v>
      </c>
    </row>
    <row r="160" spans="1:14" ht="56.25" x14ac:dyDescent="0.3">
      <c r="A160" s="8">
        <f t="shared" si="8"/>
        <v>156</v>
      </c>
      <c r="B160" s="9">
        <v>158</v>
      </c>
      <c r="C160" s="10">
        <v>41214</v>
      </c>
      <c r="D160" s="9" t="s">
        <v>355</v>
      </c>
      <c r="E160" s="12" t="s">
        <v>136</v>
      </c>
      <c r="F160" s="12" t="s">
        <v>13</v>
      </c>
      <c r="G160" s="12" t="s">
        <v>95</v>
      </c>
      <c r="H160" s="12">
        <v>499000</v>
      </c>
      <c r="I160" s="9">
        <v>498500</v>
      </c>
      <c r="J160" s="9">
        <f t="shared" si="7"/>
        <v>500</v>
      </c>
      <c r="K160" s="9" t="s">
        <v>342</v>
      </c>
      <c r="L160" s="13"/>
      <c r="M160" s="9">
        <v>2</v>
      </c>
      <c r="N160" s="9">
        <v>2</v>
      </c>
    </row>
    <row r="161" spans="1:14" ht="56.25" x14ac:dyDescent="0.3">
      <c r="A161" s="8">
        <f t="shared" si="8"/>
        <v>157</v>
      </c>
      <c r="B161" s="9">
        <v>159</v>
      </c>
      <c r="C161" s="10">
        <v>41218</v>
      </c>
      <c r="D161" s="9" t="s">
        <v>356</v>
      </c>
      <c r="E161" s="12" t="s">
        <v>136</v>
      </c>
      <c r="F161" s="12" t="s">
        <v>328</v>
      </c>
      <c r="G161" s="12" t="s">
        <v>292</v>
      </c>
      <c r="H161" s="12">
        <v>680880</v>
      </c>
      <c r="I161" s="9">
        <v>674071.2</v>
      </c>
      <c r="J161" s="9">
        <f t="shared" si="7"/>
        <v>6808.8000000000466</v>
      </c>
      <c r="K161" s="9" t="s">
        <v>122</v>
      </c>
      <c r="L161" s="13"/>
      <c r="M161" s="9">
        <v>2</v>
      </c>
      <c r="N161" s="9">
        <v>2</v>
      </c>
    </row>
    <row r="162" spans="1:14" ht="56.25" x14ac:dyDescent="0.3">
      <c r="A162" s="8">
        <f t="shared" si="8"/>
        <v>158</v>
      </c>
      <c r="B162" s="9">
        <v>160</v>
      </c>
      <c r="C162" s="10">
        <v>41218</v>
      </c>
      <c r="D162" s="9" t="s">
        <v>357</v>
      </c>
      <c r="E162" s="12" t="s">
        <v>358</v>
      </c>
      <c r="F162" s="12" t="s">
        <v>69</v>
      </c>
      <c r="G162" s="12" t="s">
        <v>332</v>
      </c>
      <c r="H162" s="12">
        <v>14020.96</v>
      </c>
      <c r="I162" s="9">
        <v>10987.4</v>
      </c>
      <c r="J162" s="9">
        <f t="shared" si="7"/>
        <v>3033.5599999999995</v>
      </c>
      <c r="K162" s="9" t="s">
        <v>342</v>
      </c>
      <c r="L162" s="13"/>
      <c r="M162" s="9">
        <v>2</v>
      </c>
      <c r="N162" s="9">
        <v>2</v>
      </c>
    </row>
    <row r="163" spans="1:14" ht="56.25" x14ac:dyDescent="0.3">
      <c r="A163" s="8">
        <f t="shared" si="8"/>
        <v>159</v>
      </c>
      <c r="B163" s="9">
        <v>161</v>
      </c>
      <c r="C163" s="10">
        <v>41218</v>
      </c>
      <c r="D163" s="9" t="s">
        <v>359</v>
      </c>
      <c r="E163" s="12" t="s">
        <v>358</v>
      </c>
      <c r="F163" s="12" t="s">
        <v>69</v>
      </c>
      <c r="G163" s="12" t="s">
        <v>360</v>
      </c>
      <c r="H163" s="12">
        <v>207840</v>
      </c>
      <c r="I163" s="9">
        <v>158045</v>
      </c>
      <c r="J163" s="9">
        <f t="shared" si="7"/>
        <v>49795</v>
      </c>
      <c r="K163" s="9" t="s">
        <v>342</v>
      </c>
      <c r="L163" s="17"/>
      <c r="M163" s="12">
        <v>2</v>
      </c>
      <c r="N163" s="9">
        <v>2</v>
      </c>
    </row>
    <row r="164" spans="1:14" ht="56.25" x14ac:dyDescent="0.3">
      <c r="A164" s="8">
        <f t="shared" si="8"/>
        <v>160</v>
      </c>
      <c r="B164" s="9">
        <v>162</v>
      </c>
      <c r="C164" s="10">
        <v>41218</v>
      </c>
      <c r="D164" s="9" t="s">
        <v>361</v>
      </c>
      <c r="E164" s="12" t="s">
        <v>358</v>
      </c>
      <c r="F164" s="12" t="s">
        <v>69</v>
      </c>
      <c r="G164" s="12" t="s">
        <v>41</v>
      </c>
      <c r="H164" s="12">
        <v>301899</v>
      </c>
      <c r="I164" s="9">
        <v>227807</v>
      </c>
      <c r="J164" s="9">
        <f t="shared" si="7"/>
        <v>74092</v>
      </c>
      <c r="K164" s="9" t="s">
        <v>342</v>
      </c>
      <c r="L164" s="17"/>
      <c r="M164" s="9">
        <v>2</v>
      </c>
      <c r="N164" s="9">
        <v>2</v>
      </c>
    </row>
    <row r="165" spans="1:14" ht="37.5" x14ac:dyDescent="0.3">
      <c r="A165" s="8">
        <f t="shared" si="8"/>
        <v>161</v>
      </c>
      <c r="B165" s="9">
        <v>163</v>
      </c>
      <c r="C165" s="10">
        <v>41227</v>
      </c>
      <c r="D165" s="9" t="s">
        <v>248</v>
      </c>
      <c r="E165" s="12" t="s">
        <v>362</v>
      </c>
      <c r="F165" s="12" t="s">
        <v>363</v>
      </c>
      <c r="G165" s="12" t="s">
        <v>364</v>
      </c>
      <c r="H165" s="12">
        <v>290300</v>
      </c>
      <c r="I165" s="9">
        <v>272870</v>
      </c>
      <c r="J165" s="9">
        <f t="shared" si="7"/>
        <v>17430</v>
      </c>
      <c r="K165" s="9" t="s">
        <v>122</v>
      </c>
      <c r="L165" s="17"/>
      <c r="M165" s="9">
        <v>4</v>
      </c>
      <c r="N165" s="9">
        <v>4</v>
      </c>
    </row>
    <row r="166" spans="1:14" ht="93.75" x14ac:dyDescent="0.3">
      <c r="A166" s="8">
        <f t="shared" si="8"/>
        <v>162</v>
      </c>
      <c r="B166" s="9">
        <v>164</v>
      </c>
      <c r="C166" s="10">
        <v>41232</v>
      </c>
      <c r="D166" s="9" t="s">
        <v>365</v>
      </c>
      <c r="E166" s="12" t="s">
        <v>46</v>
      </c>
      <c r="F166" s="12" t="s">
        <v>366</v>
      </c>
      <c r="G166" s="12" t="s">
        <v>367</v>
      </c>
      <c r="H166" s="12">
        <v>221011.44</v>
      </c>
      <c r="I166" s="9">
        <v>221011.44</v>
      </c>
      <c r="J166" s="9">
        <f t="shared" si="7"/>
        <v>0</v>
      </c>
      <c r="K166" s="9" t="s">
        <v>31</v>
      </c>
      <c r="L166" s="13"/>
    </row>
    <row r="167" spans="1:14" ht="131.25" x14ac:dyDescent="0.3">
      <c r="A167" s="8">
        <f t="shared" si="8"/>
        <v>163</v>
      </c>
      <c r="B167" s="9">
        <v>165</v>
      </c>
      <c r="C167" s="10">
        <v>41233</v>
      </c>
      <c r="D167" s="9" t="s">
        <v>368</v>
      </c>
      <c r="E167" s="12" t="s">
        <v>323</v>
      </c>
      <c r="F167" s="12" t="s">
        <v>370</v>
      </c>
      <c r="G167" s="12" t="s">
        <v>369</v>
      </c>
      <c r="H167" s="12">
        <v>336295.88</v>
      </c>
      <c r="I167" s="9">
        <v>334614.40000000002</v>
      </c>
      <c r="J167" s="9">
        <f t="shared" si="7"/>
        <v>1681.4799999999814</v>
      </c>
      <c r="K167" s="9" t="s">
        <v>122</v>
      </c>
      <c r="L167" s="13"/>
      <c r="M167" s="9">
        <v>2</v>
      </c>
      <c r="N167" s="9">
        <v>2</v>
      </c>
    </row>
    <row r="168" spans="1:14" ht="131.25" x14ac:dyDescent="0.3">
      <c r="A168" s="8">
        <f t="shared" si="8"/>
        <v>164</v>
      </c>
      <c r="B168" s="9">
        <v>166</v>
      </c>
      <c r="C168" s="10">
        <v>41233</v>
      </c>
      <c r="D168" s="9" t="s">
        <v>371</v>
      </c>
      <c r="E168" s="12" t="s">
        <v>319</v>
      </c>
      <c r="F168" s="12" t="s">
        <v>320</v>
      </c>
      <c r="G168" s="12" t="s">
        <v>321</v>
      </c>
      <c r="H168" s="12">
        <v>399719.74</v>
      </c>
      <c r="I168" s="9">
        <v>397721.14</v>
      </c>
      <c r="J168" s="9">
        <f t="shared" si="7"/>
        <v>1998.5999999999767</v>
      </c>
      <c r="K168" s="9" t="s">
        <v>372</v>
      </c>
      <c r="L168" s="17"/>
      <c r="M168" s="9">
        <v>2</v>
      </c>
      <c r="N168" s="9">
        <v>2</v>
      </c>
    </row>
    <row r="169" spans="1:14" ht="131.25" x14ac:dyDescent="0.3">
      <c r="A169" s="8">
        <f t="shared" si="8"/>
        <v>165</v>
      </c>
      <c r="B169" s="9">
        <v>167</v>
      </c>
      <c r="C169" s="10">
        <v>41233</v>
      </c>
      <c r="D169" s="9" t="s">
        <v>373</v>
      </c>
      <c r="E169" s="12" t="s">
        <v>46</v>
      </c>
      <c r="F169" s="12" t="s">
        <v>320</v>
      </c>
      <c r="G169" s="12" t="s">
        <v>374</v>
      </c>
      <c r="H169" s="12">
        <v>347664.93</v>
      </c>
      <c r="I169" s="9">
        <v>345926.61</v>
      </c>
      <c r="J169" s="9">
        <f t="shared" si="7"/>
        <v>1738.320000000007</v>
      </c>
      <c r="K169" s="9" t="s">
        <v>372</v>
      </c>
      <c r="L169" s="13"/>
      <c r="M169" s="9">
        <v>2</v>
      </c>
      <c r="N169" s="9">
        <v>2</v>
      </c>
    </row>
    <row r="170" spans="1:14" ht="93.75" x14ac:dyDescent="0.3">
      <c r="A170" s="8">
        <f t="shared" si="8"/>
        <v>166</v>
      </c>
      <c r="B170" s="9">
        <v>168</v>
      </c>
      <c r="C170" s="10">
        <v>41234</v>
      </c>
      <c r="D170" s="9" t="s">
        <v>378</v>
      </c>
      <c r="E170" s="12" t="s">
        <v>46</v>
      </c>
      <c r="F170" s="12" t="s">
        <v>379</v>
      </c>
      <c r="G170" s="12" t="s">
        <v>380</v>
      </c>
      <c r="H170" s="12">
        <v>399990</v>
      </c>
      <c r="I170" s="9">
        <v>399990</v>
      </c>
      <c r="J170" s="9">
        <f t="shared" si="7"/>
        <v>0</v>
      </c>
      <c r="K170" s="9" t="s">
        <v>31</v>
      </c>
      <c r="L170" s="13"/>
    </row>
    <row r="171" spans="1:14" ht="93.75" x14ac:dyDescent="0.3">
      <c r="A171" s="8">
        <f t="shared" si="8"/>
        <v>167</v>
      </c>
      <c r="B171" s="9">
        <v>169</v>
      </c>
      <c r="C171" s="10">
        <v>41234</v>
      </c>
      <c r="D171" s="9" t="s">
        <v>375</v>
      </c>
      <c r="E171" s="12" t="s">
        <v>46</v>
      </c>
      <c r="F171" s="12" t="s">
        <v>376</v>
      </c>
      <c r="G171" s="12" t="s">
        <v>377</v>
      </c>
      <c r="H171" s="12">
        <v>399990</v>
      </c>
      <c r="I171" s="9">
        <v>399990</v>
      </c>
      <c r="J171" s="9">
        <f t="shared" si="7"/>
        <v>0</v>
      </c>
      <c r="K171" s="9" t="s">
        <v>31</v>
      </c>
      <c r="L171" s="13"/>
    </row>
    <row r="172" spans="1:14" ht="93.75" x14ac:dyDescent="0.3">
      <c r="A172" s="8">
        <f t="shared" si="8"/>
        <v>168</v>
      </c>
      <c r="B172" s="9">
        <v>170</v>
      </c>
      <c r="C172" s="10">
        <v>41234</v>
      </c>
      <c r="D172" s="9" t="s">
        <v>381</v>
      </c>
      <c r="E172" s="12" t="s">
        <v>46</v>
      </c>
      <c r="F172" s="12" t="s">
        <v>382</v>
      </c>
      <c r="G172" s="12" t="s">
        <v>383</v>
      </c>
      <c r="H172" s="12">
        <v>399990</v>
      </c>
      <c r="I172" s="9">
        <v>399990</v>
      </c>
      <c r="J172" s="9">
        <f t="shared" si="7"/>
        <v>0</v>
      </c>
      <c r="K172" s="9" t="s">
        <v>31</v>
      </c>
      <c r="L172" s="17"/>
    </row>
    <row r="173" spans="1:14" ht="93.75" x14ac:dyDescent="0.3">
      <c r="A173" s="8">
        <f t="shared" si="8"/>
        <v>169</v>
      </c>
      <c r="B173" s="9">
        <v>171</v>
      </c>
      <c r="C173" s="10">
        <v>41236</v>
      </c>
      <c r="D173" s="9" t="s">
        <v>245</v>
      </c>
      <c r="E173" s="12" t="s">
        <v>46</v>
      </c>
      <c r="F173" s="12" t="s">
        <v>124</v>
      </c>
      <c r="G173" s="12" t="s">
        <v>384</v>
      </c>
      <c r="H173" s="12">
        <v>276726.05</v>
      </c>
      <c r="I173" s="9">
        <v>276726.05</v>
      </c>
      <c r="J173" s="9">
        <f t="shared" si="7"/>
        <v>0</v>
      </c>
      <c r="K173" s="9" t="s">
        <v>31</v>
      </c>
      <c r="L173" s="13"/>
    </row>
    <row r="174" spans="1:14" ht="93.75" x14ac:dyDescent="0.3">
      <c r="A174" s="8">
        <f t="shared" si="8"/>
        <v>170</v>
      </c>
      <c r="B174" s="9">
        <v>172</v>
      </c>
      <c r="C174" s="10">
        <v>41236</v>
      </c>
      <c r="D174" s="9" t="s">
        <v>385</v>
      </c>
      <c r="E174" s="12" t="s">
        <v>46</v>
      </c>
      <c r="F174" s="12" t="s">
        <v>124</v>
      </c>
      <c r="G174" s="12" t="s">
        <v>386</v>
      </c>
      <c r="H174" s="12">
        <v>399822.51</v>
      </c>
      <c r="I174" s="9">
        <v>399822.51</v>
      </c>
      <c r="J174" s="9">
        <f t="shared" si="7"/>
        <v>0</v>
      </c>
      <c r="K174" s="9" t="s">
        <v>31</v>
      </c>
      <c r="L174" s="13"/>
    </row>
    <row r="175" spans="1:14" ht="93.75" x14ac:dyDescent="0.3">
      <c r="A175" s="8">
        <f t="shared" si="8"/>
        <v>171</v>
      </c>
      <c r="B175" s="9">
        <v>173</v>
      </c>
      <c r="C175" s="10">
        <v>41236</v>
      </c>
      <c r="D175" s="9" t="s">
        <v>387</v>
      </c>
      <c r="E175" s="12" t="s">
        <v>46</v>
      </c>
      <c r="F175" s="12" t="s">
        <v>124</v>
      </c>
      <c r="G175" s="12" t="s">
        <v>388</v>
      </c>
      <c r="H175" s="12">
        <v>215671.66</v>
      </c>
      <c r="I175" s="9">
        <v>215671.66</v>
      </c>
      <c r="J175" s="9">
        <f t="shared" si="7"/>
        <v>0</v>
      </c>
      <c r="K175" s="9" t="s">
        <v>31</v>
      </c>
      <c r="L175" s="13"/>
    </row>
    <row r="176" spans="1:14" ht="75" x14ac:dyDescent="0.3">
      <c r="A176" s="8">
        <f t="shared" si="8"/>
        <v>172</v>
      </c>
      <c r="B176" s="9">
        <v>174</v>
      </c>
      <c r="C176" s="10">
        <v>41236</v>
      </c>
      <c r="D176" s="9"/>
      <c r="E176" s="12" t="s">
        <v>7</v>
      </c>
      <c r="F176" s="12" t="s">
        <v>389</v>
      </c>
      <c r="G176" s="12" t="s">
        <v>390</v>
      </c>
      <c r="H176" s="12">
        <v>24970272</v>
      </c>
      <c r="I176" s="12">
        <v>24969720</v>
      </c>
      <c r="J176" s="9">
        <f t="shared" si="7"/>
        <v>552</v>
      </c>
      <c r="K176" s="9" t="s">
        <v>122</v>
      </c>
      <c r="L176" s="17"/>
      <c r="M176" s="9">
        <v>1</v>
      </c>
      <c r="N176" s="9">
        <v>1</v>
      </c>
    </row>
    <row r="177" spans="1:14" ht="93.75" x14ac:dyDescent="0.3">
      <c r="A177" s="8">
        <f t="shared" si="8"/>
        <v>173</v>
      </c>
      <c r="B177" s="9">
        <v>175</v>
      </c>
      <c r="C177" s="10">
        <v>41253</v>
      </c>
      <c r="D177" s="9"/>
      <c r="E177" s="12" t="s">
        <v>46</v>
      </c>
      <c r="F177" s="12" t="s">
        <v>124</v>
      </c>
      <c r="G177" s="12" t="s">
        <v>391</v>
      </c>
      <c r="H177" s="12">
        <v>399724.69</v>
      </c>
      <c r="I177" s="12">
        <v>399724.69</v>
      </c>
      <c r="J177" s="9">
        <v>0</v>
      </c>
      <c r="K177" s="9" t="s">
        <v>31</v>
      </c>
      <c r="L177" s="13"/>
    </row>
    <row r="178" spans="1:14" ht="93.75" x14ac:dyDescent="0.3">
      <c r="A178" s="8">
        <f t="shared" si="8"/>
        <v>174</v>
      </c>
      <c r="B178" s="9">
        <v>176</v>
      </c>
      <c r="C178" s="10">
        <v>41253</v>
      </c>
      <c r="D178" s="9"/>
      <c r="E178" s="12" t="s">
        <v>46</v>
      </c>
      <c r="F178" s="12" t="s">
        <v>124</v>
      </c>
      <c r="G178" s="12" t="s">
        <v>392</v>
      </c>
      <c r="H178" s="12">
        <v>399536.2</v>
      </c>
      <c r="I178" s="12">
        <v>399536.2</v>
      </c>
      <c r="J178" s="9">
        <f t="shared" si="7"/>
        <v>0</v>
      </c>
      <c r="K178" s="9" t="s">
        <v>31</v>
      </c>
      <c r="L178" s="17"/>
    </row>
    <row r="179" spans="1:14" ht="75" x14ac:dyDescent="0.3">
      <c r="A179" s="8">
        <f t="shared" si="8"/>
        <v>175</v>
      </c>
      <c r="B179" s="9">
        <v>177</v>
      </c>
      <c r="C179" s="10">
        <v>41261</v>
      </c>
      <c r="D179" s="9" t="s">
        <v>394</v>
      </c>
      <c r="E179" s="12" t="s">
        <v>393</v>
      </c>
      <c r="F179" s="12" t="s">
        <v>328</v>
      </c>
      <c r="G179" s="12" t="s">
        <v>12</v>
      </c>
      <c r="H179" s="12">
        <v>1964999</v>
      </c>
      <c r="I179" s="12">
        <v>1964999</v>
      </c>
      <c r="J179" s="9">
        <f t="shared" si="7"/>
        <v>0</v>
      </c>
      <c r="K179" s="9" t="s">
        <v>122</v>
      </c>
      <c r="L179" s="13"/>
      <c r="M179" s="9">
        <v>2</v>
      </c>
      <c r="N179" s="9">
        <v>2</v>
      </c>
    </row>
    <row r="180" spans="1:14" ht="93.75" x14ac:dyDescent="0.3">
      <c r="A180" s="8">
        <f t="shared" si="8"/>
        <v>176</v>
      </c>
      <c r="B180" s="9">
        <v>178</v>
      </c>
      <c r="C180" s="10">
        <v>41261</v>
      </c>
      <c r="D180" s="9"/>
      <c r="E180" s="12" t="s">
        <v>46</v>
      </c>
      <c r="F180" s="12" t="s">
        <v>395</v>
      </c>
      <c r="G180" s="12" t="s">
        <v>392</v>
      </c>
      <c r="H180" s="12">
        <v>399536.2</v>
      </c>
      <c r="I180" s="12">
        <v>399536.2</v>
      </c>
      <c r="J180" s="9">
        <f t="shared" si="7"/>
        <v>0</v>
      </c>
      <c r="K180" s="9" t="s">
        <v>31</v>
      </c>
      <c r="L180" s="17"/>
    </row>
    <row r="181" spans="1:14" ht="93.75" x14ac:dyDescent="0.3">
      <c r="A181" s="8">
        <f t="shared" si="8"/>
        <v>177</v>
      </c>
      <c r="B181" s="9">
        <v>179</v>
      </c>
      <c r="C181" s="10">
        <v>41261</v>
      </c>
      <c r="D181" s="9"/>
      <c r="E181" s="12" t="s">
        <v>46</v>
      </c>
      <c r="F181" s="12" t="s">
        <v>396</v>
      </c>
      <c r="G181" s="12" t="s">
        <v>397</v>
      </c>
      <c r="H181" s="12">
        <v>359100</v>
      </c>
      <c r="I181" s="9">
        <v>359100</v>
      </c>
      <c r="J181" s="9">
        <f t="shared" si="7"/>
        <v>0</v>
      </c>
      <c r="K181" s="9" t="s">
        <v>31</v>
      </c>
      <c r="L181" s="13"/>
    </row>
    <row r="182" spans="1:14" ht="93.75" x14ac:dyDescent="0.3">
      <c r="A182" s="8">
        <f t="shared" si="8"/>
        <v>178</v>
      </c>
      <c r="B182" s="9">
        <v>180</v>
      </c>
      <c r="C182" s="10">
        <v>41264</v>
      </c>
      <c r="D182" s="9" t="s">
        <v>398</v>
      </c>
      <c r="E182" s="12" t="s">
        <v>399</v>
      </c>
      <c r="F182" s="12" t="s">
        <v>69</v>
      </c>
      <c r="G182" s="12" t="s">
        <v>151</v>
      </c>
      <c r="H182" s="12">
        <v>100780</v>
      </c>
      <c r="I182" s="9">
        <v>55500</v>
      </c>
      <c r="J182" s="9">
        <f t="shared" si="7"/>
        <v>45280</v>
      </c>
      <c r="K182" s="9" t="s">
        <v>28</v>
      </c>
      <c r="L182" s="13">
        <v>41274</v>
      </c>
      <c r="M182" s="9">
        <v>3</v>
      </c>
      <c r="N182" s="9">
        <v>3</v>
      </c>
    </row>
    <row r="183" spans="1:14" ht="56.25" x14ac:dyDescent="0.3">
      <c r="A183" s="8">
        <f t="shared" si="8"/>
        <v>179</v>
      </c>
      <c r="B183" s="9">
        <v>181</v>
      </c>
      <c r="C183" s="10">
        <v>41264</v>
      </c>
      <c r="D183" s="9" t="s">
        <v>400</v>
      </c>
      <c r="E183" s="12" t="s">
        <v>401</v>
      </c>
      <c r="F183" s="12" t="s">
        <v>402</v>
      </c>
      <c r="G183" s="12" t="s">
        <v>403</v>
      </c>
      <c r="H183" s="12">
        <v>499990</v>
      </c>
      <c r="I183" s="9">
        <v>499900</v>
      </c>
      <c r="J183" s="9">
        <f t="shared" si="7"/>
        <v>90</v>
      </c>
      <c r="K183" s="9" t="s">
        <v>28</v>
      </c>
      <c r="L183" s="13">
        <v>41272</v>
      </c>
      <c r="M183" s="9">
        <v>2</v>
      </c>
      <c r="N183" s="9">
        <v>2</v>
      </c>
    </row>
    <row r="184" spans="1:14" ht="75" x14ac:dyDescent="0.3">
      <c r="A184" s="8">
        <f t="shared" si="8"/>
        <v>180</v>
      </c>
      <c r="B184" s="9">
        <v>182</v>
      </c>
      <c r="C184" s="10">
        <v>41264</v>
      </c>
      <c r="D184" s="9" t="s">
        <v>404</v>
      </c>
      <c r="E184" s="12" t="s">
        <v>393</v>
      </c>
      <c r="F184" s="12" t="s">
        <v>402</v>
      </c>
      <c r="G184" s="12" t="s">
        <v>403</v>
      </c>
      <c r="H184" s="12">
        <v>499990</v>
      </c>
      <c r="I184" s="9">
        <v>499900</v>
      </c>
      <c r="J184" s="9">
        <f t="shared" si="7"/>
        <v>90</v>
      </c>
      <c r="K184" s="9" t="s">
        <v>28</v>
      </c>
      <c r="L184" s="13">
        <v>41272</v>
      </c>
      <c r="M184" s="9">
        <v>2</v>
      </c>
      <c r="N184" s="9">
        <v>2</v>
      </c>
    </row>
    <row r="185" spans="1:14" ht="56.25" x14ac:dyDescent="0.3">
      <c r="A185" s="8">
        <f t="shared" si="8"/>
        <v>181</v>
      </c>
      <c r="B185" s="9">
        <v>183</v>
      </c>
      <c r="C185" s="10">
        <v>41264</v>
      </c>
      <c r="D185" s="9" t="s">
        <v>405</v>
      </c>
      <c r="E185" s="12" t="s">
        <v>406</v>
      </c>
      <c r="F185" s="12" t="s">
        <v>402</v>
      </c>
      <c r="G185" s="12" t="s">
        <v>403</v>
      </c>
      <c r="H185" s="12">
        <v>499990</v>
      </c>
      <c r="I185" s="9">
        <v>499900</v>
      </c>
      <c r="J185" s="9">
        <f t="shared" si="7"/>
        <v>90</v>
      </c>
      <c r="K185" s="9" t="s">
        <v>28</v>
      </c>
      <c r="L185" s="13">
        <v>41272</v>
      </c>
      <c r="M185" s="9">
        <v>2</v>
      </c>
      <c r="N185" s="9">
        <v>2</v>
      </c>
    </row>
    <row r="186" spans="1:14" ht="56.25" x14ac:dyDescent="0.3">
      <c r="A186" s="8">
        <f t="shared" si="8"/>
        <v>182</v>
      </c>
      <c r="B186" s="9">
        <v>184</v>
      </c>
      <c r="C186" s="10">
        <v>41264</v>
      </c>
      <c r="D186" s="9"/>
      <c r="E186" s="12" t="s">
        <v>134</v>
      </c>
      <c r="F186" s="12" t="s">
        <v>328</v>
      </c>
      <c r="G186" s="12" t="s">
        <v>12</v>
      </c>
      <c r="H186" s="12">
        <v>499073</v>
      </c>
      <c r="I186" s="9">
        <v>499000</v>
      </c>
      <c r="J186" s="9">
        <f t="shared" si="7"/>
        <v>73</v>
      </c>
      <c r="K186" s="9" t="s">
        <v>28</v>
      </c>
      <c r="L186" s="13">
        <v>41272</v>
      </c>
      <c r="M186" s="9">
        <v>2</v>
      </c>
      <c r="N186" s="9">
        <v>2</v>
      </c>
    </row>
    <row r="187" spans="1:14" ht="56.25" x14ac:dyDescent="0.3">
      <c r="A187" s="8">
        <f t="shared" si="8"/>
        <v>183</v>
      </c>
      <c r="B187" s="9">
        <v>185</v>
      </c>
      <c r="C187" s="10">
        <v>41264</v>
      </c>
      <c r="D187" s="9" t="s">
        <v>407</v>
      </c>
      <c r="E187" s="12" t="s">
        <v>136</v>
      </c>
      <c r="F187" s="12" t="s">
        <v>13</v>
      </c>
      <c r="G187" s="12" t="s">
        <v>12</v>
      </c>
      <c r="H187" s="12">
        <v>499017</v>
      </c>
      <c r="I187" s="9">
        <v>499000</v>
      </c>
      <c r="J187" s="9">
        <f t="shared" si="7"/>
        <v>17</v>
      </c>
      <c r="K187" s="9" t="s">
        <v>28</v>
      </c>
      <c r="L187" s="13">
        <v>41272</v>
      </c>
      <c r="M187" s="9">
        <v>2</v>
      </c>
      <c r="N187" s="9">
        <v>2</v>
      </c>
    </row>
    <row r="188" spans="1:14" ht="56.25" x14ac:dyDescent="0.3">
      <c r="A188" s="8">
        <f t="shared" si="8"/>
        <v>184</v>
      </c>
      <c r="B188" s="9">
        <v>186</v>
      </c>
      <c r="C188" s="10">
        <v>41264</v>
      </c>
      <c r="D188" s="9" t="s">
        <v>408</v>
      </c>
      <c r="E188" s="12" t="s">
        <v>136</v>
      </c>
      <c r="F188" s="12" t="s">
        <v>409</v>
      </c>
      <c r="G188" s="12" t="s">
        <v>410</v>
      </c>
      <c r="H188" s="12">
        <v>499975</v>
      </c>
      <c r="I188" s="9">
        <v>437412</v>
      </c>
      <c r="J188" s="9">
        <f t="shared" si="7"/>
        <v>62563</v>
      </c>
      <c r="K188" s="9" t="s">
        <v>28</v>
      </c>
      <c r="L188" s="13">
        <v>41272</v>
      </c>
      <c r="M188" s="9">
        <v>5</v>
      </c>
      <c r="N188" s="9">
        <v>5</v>
      </c>
    </row>
    <row r="189" spans="1:14" ht="57" customHeight="1" x14ac:dyDescent="0.3">
      <c r="A189" s="8">
        <f t="shared" si="8"/>
        <v>185</v>
      </c>
      <c r="B189" s="9">
        <v>187</v>
      </c>
      <c r="C189" s="10">
        <v>41265</v>
      </c>
      <c r="D189" s="9"/>
      <c r="E189" s="12" t="s">
        <v>411</v>
      </c>
      <c r="F189" s="12" t="s">
        <v>334</v>
      </c>
      <c r="G189" s="12" t="s">
        <v>412</v>
      </c>
      <c r="H189" s="12">
        <v>9266</v>
      </c>
      <c r="I189" s="9">
        <v>9041</v>
      </c>
      <c r="J189" s="9">
        <f t="shared" si="7"/>
        <v>225</v>
      </c>
      <c r="K189" s="9" t="s">
        <v>28</v>
      </c>
      <c r="L189" s="13">
        <v>41274</v>
      </c>
      <c r="M189" s="9">
        <v>2</v>
      </c>
      <c r="N189" s="9">
        <v>2</v>
      </c>
    </row>
    <row r="190" spans="1:14" ht="56.25" x14ac:dyDescent="0.3">
      <c r="A190" s="8">
        <f t="shared" si="8"/>
        <v>186</v>
      </c>
      <c r="B190" s="9">
        <v>188</v>
      </c>
      <c r="C190" s="10">
        <v>41265</v>
      </c>
      <c r="D190" s="9"/>
      <c r="E190" s="12" t="s">
        <v>411</v>
      </c>
      <c r="F190" s="12" t="s">
        <v>334</v>
      </c>
      <c r="G190" s="32" t="s">
        <v>341</v>
      </c>
      <c r="H190" s="12">
        <v>11003</v>
      </c>
      <c r="I190" s="27">
        <v>10993</v>
      </c>
      <c r="J190" s="9">
        <f t="shared" si="7"/>
        <v>10</v>
      </c>
      <c r="K190" s="9" t="s">
        <v>28</v>
      </c>
      <c r="L190" s="13">
        <v>41264</v>
      </c>
      <c r="M190" s="9">
        <v>2</v>
      </c>
      <c r="N190" s="9">
        <v>2</v>
      </c>
    </row>
    <row r="191" spans="1:14" ht="56.25" x14ac:dyDescent="0.3">
      <c r="A191" s="8">
        <f t="shared" si="8"/>
        <v>187</v>
      </c>
      <c r="B191" s="9">
        <v>189</v>
      </c>
      <c r="C191" s="10">
        <v>41265</v>
      </c>
      <c r="D191" s="9"/>
      <c r="E191" s="12" t="s">
        <v>411</v>
      </c>
      <c r="F191" s="12" t="s">
        <v>334</v>
      </c>
      <c r="G191" s="12" t="s">
        <v>332</v>
      </c>
      <c r="H191" s="12">
        <v>44454</v>
      </c>
      <c r="I191" s="9">
        <v>44248</v>
      </c>
      <c r="J191" s="9">
        <f t="shared" si="7"/>
        <v>206</v>
      </c>
      <c r="K191" s="9" t="s">
        <v>28</v>
      </c>
      <c r="L191" s="13">
        <v>41274</v>
      </c>
      <c r="M191" s="9">
        <v>2</v>
      </c>
      <c r="N191" s="9">
        <v>2</v>
      </c>
    </row>
    <row r="192" spans="1:14" ht="56.25" x14ac:dyDescent="0.3">
      <c r="A192" s="8">
        <f t="shared" si="8"/>
        <v>188</v>
      </c>
      <c r="B192" s="9">
        <v>190</v>
      </c>
      <c r="C192" s="10">
        <v>41265</v>
      </c>
      <c r="D192" s="9"/>
      <c r="E192" s="12" t="s">
        <v>411</v>
      </c>
      <c r="F192" s="12" t="s">
        <v>334</v>
      </c>
      <c r="G192" s="12" t="s">
        <v>413</v>
      </c>
      <c r="H192" s="12">
        <v>50298</v>
      </c>
      <c r="I192" s="9">
        <v>50121</v>
      </c>
      <c r="J192" s="9">
        <f t="shared" si="7"/>
        <v>177</v>
      </c>
      <c r="K192" s="9" t="s">
        <v>28</v>
      </c>
      <c r="L192" s="13">
        <v>41274</v>
      </c>
      <c r="M192" s="9">
        <v>2</v>
      </c>
      <c r="N192" s="9">
        <v>2</v>
      </c>
    </row>
    <row r="193" spans="1:14" ht="53.25" customHeight="1" x14ac:dyDescent="0.3">
      <c r="A193" s="8">
        <f t="shared" si="8"/>
        <v>189</v>
      </c>
      <c r="B193" s="9">
        <v>191</v>
      </c>
      <c r="C193" s="10">
        <v>41265</v>
      </c>
      <c r="D193" s="9"/>
      <c r="E193" s="12" t="s">
        <v>411</v>
      </c>
      <c r="F193" s="12" t="s">
        <v>331</v>
      </c>
      <c r="G193" s="12" t="s">
        <v>414</v>
      </c>
      <c r="H193" s="12">
        <v>73589</v>
      </c>
      <c r="I193" s="9">
        <v>57509</v>
      </c>
      <c r="J193" s="9">
        <f t="shared" si="7"/>
        <v>16080</v>
      </c>
      <c r="K193" s="9" t="s">
        <v>28</v>
      </c>
      <c r="L193" s="13">
        <v>41274</v>
      </c>
      <c r="M193" s="9">
        <v>2</v>
      </c>
      <c r="N193" s="9">
        <v>2</v>
      </c>
    </row>
    <row r="194" spans="1:14" ht="37.5" x14ac:dyDescent="0.3">
      <c r="A194" s="8">
        <f t="shared" si="8"/>
        <v>190</v>
      </c>
      <c r="B194" s="9">
        <v>192</v>
      </c>
      <c r="C194" s="10">
        <v>41268</v>
      </c>
      <c r="D194" s="9"/>
      <c r="E194" s="12" t="s">
        <v>15</v>
      </c>
      <c r="F194" s="12" t="s">
        <v>24</v>
      </c>
      <c r="G194" s="12" t="s">
        <v>415</v>
      </c>
      <c r="H194" s="12">
        <v>49980</v>
      </c>
      <c r="I194" s="9">
        <v>46916.4</v>
      </c>
      <c r="J194" s="9">
        <f t="shared" si="7"/>
        <v>3063.5999999999985</v>
      </c>
      <c r="K194" s="9" t="s">
        <v>28</v>
      </c>
      <c r="L194" s="13">
        <v>41274</v>
      </c>
      <c r="M194" s="9">
        <v>2</v>
      </c>
      <c r="N194" s="9">
        <v>2</v>
      </c>
    </row>
    <row r="195" spans="1:14" ht="56.25" x14ac:dyDescent="0.3">
      <c r="A195" s="8">
        <f t="shared" si="8"/>
        <v>191</v>
      </c>
      <c r="B195" s="9">
        <v>193</v>
      </c>
      <c r="C195" s="10">
        <v>41269</v>
      </c>
      <c r="D195" s="9"/>
      <c r="E195" s="12" t="s">
        <v>416</v>
      </c>
      <c r="F195" s="12" t="s">
        <v>417</v>
      </c>
      <c r="G195" s="12" t="s">
        <v>418</v>
      </c>
      <c r="H195" s="12">
        <v>400000</v>
      </c>
      <c r="I195" s="9">
        <v>399900</v>
      </c>
      <c r="J195" s="9">
        <f t="shared" si="7"/>
        <v>100</v>
      </c>
      <c r="K195" s="9" t="s">
        <v>28</v>
      </c>
      <c r="L195" s="13">
        <v>41274</v>
      </c>
      <c r="M195" s="9">
        <v>2</v>
      </c>
      <c r="N195" s="9">
        <v>2</v>
      </c>
    </row>
    <row r="196" spans="1:14" ht="56.25" x14ac:dyDescent="0.3">
      <c r="A196" s="8">
        <f t="shared" si="8"/>
        <v>192</v>
      </c>
      <c r="B196" s="9">
        <v>194</v>
      </c>
      <c r="C196" s="10">
        <v>41270</v>
      </c>
      <c r="D196" s="9"/>
      <c r="E196" s="12" t="s">
        <v>134</v>
      </c>
      <c r="F196" s="12" t="s">
        <v>396</v>
      </c>
      <c r="G196" s="12" t="s">
        <v>397</v>
      </c>
      <c r="H196" s="12">
        <v>499390</v>
      </c>
      <c r="I196" s="9">
        <v>499370</v>
      </c>
      <c r="J196" s="9">
        <f t="shared" si="7"/>
        <v>20</v>
      </c>
      <c r="K196" s="9" t="s">
        <v>28</v>
      </c>
      <c r="L196" s="13">
        <v>41274</v>
      </c>
      <c r="M196" s="9">
        <v>2</v>
      </c>
      <c r="N196" s="9">
        <v>2</v>
      </c>
    </row>
    <row r="197" spans="1:14" ht="56.25" x14ac:dyDescent="0.3">
      <c r="A197" s="8">
        <f t="shared" si="8"/>
        <v>193</v>
      </c>
      <c r="B197" s="9">
        <v>195</v>
      </c>
      <c r="C197" s="10">
        <v>41271</v>
      </c>
      <c r="D197" s="9"/>
      <c r="E197" s="12" t="s">
        <v>419</v>
      </c>
      <c r="F197" s="12" t="s">
        <v>312</v>
      </c>
      <c r="G197" s="12" t="s">
        <v>420</v>
      </c>
      <c r="H197" s="12">
        <v>1300000</v>
      </c>
      <c r="I197" s="9">
        <v>1287000</v>
      </c>
      <c r="J197" s="9">
        <f t="shared" si="7"/>
        <v>13000</v>
      </c>
      <c r="K197" s="9" t="s">
        <v>122</v>
      </c>
      <c r="L197" s="13">
        <v>41274</v>
      </c>
      <c r="M197" s="9">
        <v>2</v>
      </c>
      <c r="N197" s="9">
        <v>2</v>
      </c>
    </row>
    <row r="198" spans="1:14" ht="56.25" x14ac:dyDescent="0.3">
      <c r="A198" s="8">
        <f t="shared" si="8"/>
        <v>194</v>
      </c>
      <c r="B198" s="9">
        <v>196</v>
      </c>
      <c r="C198" s="10">
        <v>41271</v>
      </c>
      <c r="D198" s="9"/>
      <c r="E198" s="12" t="s">
        <v>161</v>
      </c>
      <c r="F198" s="12" t="s">
        <v>422</v>
      </c>
      <c r="G198" s="12" t="s">
        <v>421</v>
      </c>
      <c r="H198" s="12">
        <v>3561667</v>
      </c>
      <c r="I198" s="9">
        <v>2742483.36</v>
      </c>
      <c r="J198" s="9">
        <f t="shared" ref="J198:J204" si="9">H198-I198</f>
        <v>819183.64000000013</v>
      </c>
      <c r="K198" s="9" t="s">
        <v>122</v>
      </c>
      <c r="L198" s="13">
        <v>41274</v>
      </c>
      <c r="M198" s="9">
        <v>9</v>
      </c>
      <c r="N198" s="9">
        <v>8</v>
      </c>
    </row>
    <row r="199" spans="1:14" ht="75" x14ac:dyDescent="0.3">
      <c r="A199" s="8">
        <f t="shared" ref="A199:A204" si="10">A198+1</f>
        <v>195</v>
      </c>
      <c r="B199" s="9">
        <v>197</v>
      </c>
      <c r="C199" s="10">
        <v>41271</v>
      </c>
      <c r="D199" s="9"/>
      <c r="E199" s="12" t="s">
        <v>298</v>
      </c>
      <c r="F199" s="12" t="s">
        <v>423</v>
      </c>
      <c r="G199" s="12" t="s">
        <v>424</v>
      </c>
      <c r="H199" s="12">
        <v>330000</v>
      </c>
      <c r="I199" s="9">
        <v>329903</v>
      </c>
      <c r="J199" s="9">
        <f t="shared" si="9"/>
        <v>97</v>
      </c>
      <c r="K199" s="9" t="s">
        <v>28</v>
      </c>
      <c r="L199" s="18">
        <v>41274</v>
      </c>
      <c r="M199" s="9">
        <v>2</v>
      </c>
      <c r="N199" s="9">
        <v>2</v>
      </c>
    </row>
    <row r="200" spans="1:14" ht="56.25" x14ac:dyDescent="0.3">
      <c r="A200" s="8">
        <f t="shared" si="10"/>
        <v>196</v>
      </c>
      <c r="B200" s="9">
        <v>198</v>
      </c>
      <c r="C200" s="10">
        <v>41271</v>
      </c>
      <c r="D200" s="9"/>
      <c r="E200" s="12" t="s">
        <v>406</v>
      </c>
      <c r="F200" s="12" t="s">
        <v>425</v>
      </c>
      <c r="G200" s="12" t="s">
        <v>426</v>
      </c>
      <c r="H200" s="12">
        <v>462000</v>
      </c>
      <c r="I200" s="9">
        <v>461800</v>
      </c>
      <c r="J200" s="9">
        <f t="shared" si="9"/>
        <v>200</v>
      </c>
      <c r="K200" s="9" t="s">
        <v>28</v>
      </c>
      <c r="L200" s="18">
        <v>41274</v>
      </c>
      <c r="M200" s="9">
        <v>2</v>
      </c>
      <c r="N200" s="9">
        <v>2</v>
      </c>
    </row>
    <row r="201" spans="1:14" ht="75" x14ac:dyDescent="0.3">
      <c r="A201" s="8">
        <f t="shared" si="10"/>
        <v>197</v>
      </c>
      <c r="B201" s="9">
        <v>199</v>
      </c>
      <c r="C201" s="10">
        <v>41271</v>
      </c>
      <c r="D201" s="18"/>
      <c r="E201" s="12" t="s">
        <v>427</v>
      </c>
      <c r="F201" s="12" t="s">
        <v>259</v>
      </c>
      <c r="G201" s="12" t="s">
        <v>428</v>
      </c>
      <c r="H201" s="12">
        <v>330225</v>
      </c>
      <c r="I201" s="9">
        <v>330190</v>
      </c>
      <c r="J201" s="9">
        <f t="shared" si="9"/>
        <v>35</v>
      </c>
      <c r="K201" s="9" t="s">
        <v>28</v>
      </c>
      <c r="L201" s="18">
        <v>41278</v>
      </c>
      <c r="M201" s="9">
        <v>2</v>
      </c>
      <c r="N201" s="9">
        <v>2</v>
      </c>
    </row>
    <row r="202" spans="1:14" ht="37.5" x14ac:dyDescent="0.3">
      <c r="A202" s="8">
        <f t="shared" si="10"/>
        <v>198</v>
      </c>
      <c r="B202" s="9">
        <v>200</v>
      </c>
      <c r="C202" s="10">
        <v>41271</v>
      </c>
      <c r="D202" s="18"/>
      <c r="E202" s="12" t="s">
        <v>362</v>
      </c>
      <c r="F202" s="12" t="s">
        <v>429</v>
      </c>
      <c r="G202" s="12" t="s">
        <v>430</v>
      </c>
      <c r="H202" s="12">
        <v>10000000</v>
      </c>
      <c r="I202" s="9">
        <v>9950000</v>
      </c>
      <c r="J202" s="9">
        <f t="shared" si="9"/>
        <v>50000</v>
      </c>
      <c r="K202" s="9" t="s">
        <v>122</v>
      </c>
      <c r="L202" s="18"/>
      <c r="M202" s="9">
        <v>2</v>
      </c>
      <c r="N202" s="9">
        <v>2</v>
      </c>
    </row>
    <row r="203" spans="1:14" ht="37.5" x14ac:dyDescent="0.3">
      <c r="A203" s="8">
        <f t="shared" si="10"/>
        <v>199</v>
      </c>
      <c r="B203" s="9">
        <v>201</v>
      </c>
      <c r="C203" s="10">
        <v>41271</v>
      </c>
      <c r="D203" s="18"/>
      <c r="E203" s="12" t="s">
        <v>362</v>
      </c>
      <c r="F203" s="12" t="s">
        <v>8</v>
      </c>
      <c r="G203" s="12" t="s">
        <v>431</v>
      </c>
      <c r="H203" s="12">
        <v>25789380</v>
      </c>
      <c r="I203" s="9">
        <v>25789380</v>
      </c>
      <c r="J203" s="9">
        <f t="shared" si="9"/>
        <v>0</v>
      </c>
      <c r="K203" s="9" t="s">
        <v>31</v>
      </c>
      <c r="L203" s="18"/>
    </row>
    <row r="204" spans="1:14" ht="56.25" x14ac:dyDescent="0.3">
      <c r="A204" s="8">
        <f t="shared" si="10"/>
        <v>200</v>
      </c>
      <c r="B204" s="9">
        <v>202</v>
      </c>
      <c r="C204" s="10">
        <v>41271</v>
      </c>
      <c r="D204" s="18"/>
      <c r="E204" s="12" t="s">
        <v>362</v>
      </c>
      <c r="F204" s="12" t="s">
        <v>433</v>
      </c>
      <c r="G204" s="12" t="s">
        <v>432</v>
      </c>
      <c r="H204" s="12">
        <v>20169108.829999998</v>
      </c>
      <c r="I204" s="9">
        <v>20169108.829999998</v>
      </c>
      <c r="J204" s="9">
        <f t="shared" si="9"/>
        <v>0</v>
      </c>
      <c r="K204" s="9" t="s">
        <v>31</v>
      </c>
      <c r="L204" s="18"/>
    </row>
    <row r="205" spans="1:14" x14ac:dyDescent="0.3">
      <c r="A205" s="8"/>
      <c r="B205" s="9"/>
      <c r="C205" s="28"/>
      <c r="D205" s="9"/>
      <c r="E205" s="12"/>
      <c r="F205" s="12"/>
      <c r="G205" s="12"/>
      <c r="H205" s="12">
        <f>SUM(H4:H204)</f>
        <v>206620788.21999985</v>
      </c>
      <c r="I205" s="29">
        <f>SUM(I4:I204)</f>
        <v>203898681.73999995</v>
      </c>
      <c r="J205" s="9">
        <f>SUM(J4:J204)</f>
        <v>2722106.4800000004</v>
      </c>
      <c r="K205" s="9"/>
      <c r="L205" s="9"/>
      <c r="M205" s="9">
        <f>SUM(M6:M204)</f>
        <v>324</v>
      </c>
      <c r="N205" s="9">
        <f>SUM(N6:N204)</f>
        <v>311</v>
      </c>
    </row>
    <row r="206" spans="1:14" x14ac:dyDescent="0.3">
      <c r="A206" s="8"/>
      <c r="B206" s="9"/>
      <c r="C206" s="28"/>
      <c r="D206" s="9"/>
      <c r="E206" s="12"/>
      <c r="F206" s="12"/>
      <c r="G206" s="12"/>
      <c r="H206" s="12"/>
      <c r="I206" s="9"/>
      <c r="J206" s="9"/>
      <c r="K206" s="9"/>
      <c r="L206" s="9"/>
    </row>
    <row r="207" spans="1:14" x14ac:dyDescent="0.3">
      <c r="A207" s="8"/>
      <c r="B207" s="9"/>
      <c r="C207" s="28"/>
      <c r="D207" s="9"/>
      <c r="E207" s="12"/>
      <c r="F207" s="12"/>
      <c r="G207" s="12"/>
      <c r="H207" s="12"/>
      <c r="I207" s="9"/>
      <c r="J207" s="9"/>
      <c r="K207" s="9"/>
      <c r="L207" s="9"/>
    </row>
    <row r="208" spans="1:14" x14ac:dyDescent="0.3">
      <c r="A208" s="8"/>
      <c r="B208" s="9"/>
      <c r="C208" s="9"/>
      <c r="D208" s="9"/>
      <c r="E208" s="9"/>
      <c r="F208" s="9"/>
      <c r="G208" s="9"/>
      <c r="H208" s="12" t="s">
        <v>29</v>
      </c>
      <c r="I208" s="9"/>
      <c r="J208" s="9"/>
      <c r="K208" s="9"/>
      <c r="L208" s="9"/>
    </row>
    <row r="209" spans="1:14" x14ac:dyDescent="0.3">
      <c r="A209" s="8"/>
      <c r="B209" s="9"/>
      <c r="C209" s="28"/>
      <c r="D209" s="9"/>
      <c r="E209" s="12"/>
      <c r="F209" s="12"/>
      <c r="G209" s="12"/>
      <c r="H209" s="12"/>
      <c r="I209" s="9"/>
      <c r="J209" s="9"/>
      <c r="K209" s="9"/>
      <c r="L209" s="9"/>
    </row>
    <row r="210" spans="1:14" x14ac:dyDescent="0.3">
      <c r="A210" s="8"/>
      <c r="B210" s="9"/>
      <c r="C210" s="28"/>
      <c r="D210" s="9"/>
      <c r="E210" s="12"/>
      <c r="F210" s="12"/>
      <c r="G210" s="12"/>
      <c r="H210" s="12"/>
      <c r="I210" s="9"/>
      <c r="J210" s="9"/>
      <c r="K210" s="9"/>
      <c r="L210" s="9"/>
    </row>
    <row r="211" spans="1:14" x14ac:dyDescent="0.3">
      <c r="A211" s="8"/>
      <c r="B211" s="9"/>
      <c r="C211" s="28"/>
      <c r="D211" s="9"/>
      <c r="E211" s="12"/>
      <c r="F211" s="12"/>
      <c r="G211" s="12"/>
      <c r="H211" s="12"/>
      <c r="I211" s="9"/>
      <c r="J211" s="9"/>
      <c r="K211" s="9"/>
      <c r="L211" s="9"/>
    </row>
    <row r="212" spans="1:14" x14ac:dyDescent="0.3">
      <c r="A212" s="8"/>
      <c r="B212" s="9"/>
      <c r="C212" s="28"/>
      <c r="D212" s="9"/>
      <c r="E212" s="12"/>
      <c r="F212" s="12"/>
      <c r="G212" s="12"/>
      <c r="H212" s="12"/>
      <c r="I212" s="9"/>
      <c r="J212" s="9"/>
      <c r="K212" s="9"/>
      <c r="L212" s="9"/>
    </row>
    <row r="213" spans="1:14" x14ac:dyDescent="0.3">
      <c r="A213" s="8"/>
      <c r="M213" s="7"/>
      <c r="N213" s="7"/>
    </row>
  </sheetData>
  <mergeCells count="1">
    <mergeCell ref="C1:N2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topLeftCell="C121" workbookViewId="0">
      <selection activeCell="C121" sqref="A1:XFD1048576"/>
    </sheetView>
  </sheetViews>
  <sheetFormatPr defaultRowHeight="18.75" x14ac:dyDescent="0.3"/>
  <cols>
    <col min="1" max="1" width="9.140625" style="1"/>
    <col min="2" max="2" width="9.140625" style="7"/>
    <col min="3" max="3" width="9.140625" style="31"/>
    <col min="4" max="4" width="9.140625" style="7"/>
    <col min="5" max="8" width="9.140625" style="30"/>
    <col min="9" max="12" width="9.140625" style="7"/>
    <col min="13" max="14" width="9.140625" style="9"/>
    <col min="15" max="16384" width="9.140625" style="7"/>
  </cols>
  <sheetData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topLeftCell="A31" workbookViewId="0">
      <selection activeCell="A31" sqref="A1:XFD1048576"/>
    </sheetView>
  </sheetViews>
  <sheetFormatPr defaultRowHeight="18.75" x14ac:dyDescent="0.3"/>
  <cols>
    <col min="1" max="1" width="9.140625" style="1"/>
    <col min="2" max="2" width="9.140625" style="7"/>
    <col min="3" max="3" width="9.140625" style="31"/>
    <col min="4" max="4" width="9.140625" style="7"/>
    <col min="5" max="8" width="9.140625" style="30"/>
    <col min="9" max="12" width="9.140625" style="7"/>
    <col min="13" max="14" width="9.140625" style="9"/>
    <col min="15" max="16384" width="9.140625" style="7"/>
  </cols>
  <sheetData/>
  <pageMargins left="0.7" right="0.7" top="0.75" bottom="0.75" header="0.3" footer="0.3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A36" workbookViewId="0">
      <selection activeCell="A36" sqref="A1:XFD1048576"/>
    </sheetView>
  </sheetViews>
  <sheetFormatPr defaultRowHeight="18.75" x14ac:dyDescent="0.3"/>
  <cols>
    <col min="1" max="1" width="9.140625" style="1"/>
    <col min="2" max="2" width="9.140625" style="7"/>
    <col min="3" max="3" width="9.140625" style="31"/>
    <col min="4" max="4" width="9.140625" style="7"/>
    <col min="5" max="8" width="9.140625" style="30"/>
    <col min="9" max="12" width="9.140625" style="7"/>
    <col min="13" max="14" width="9.140625" style="9"/>
    <col min="15" max="16384" width="9.140625" style="7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="60" zoomScaleNormal="100" workbookViewId="0">
      <selection activeCell="G11" sqref="G11"/>
    </sheetView>
  </sheetViews>
  <sheetFormatPr defaultRowHeight="18.75" x14ac:dyDescent="0.3"/>
  <cols>
    <col min="1" max="1" width="7.28515625" style="1" customWidth="1"/>
    <col min="2" max="2" width="8.42578125" style="7" customWidth="1"/>
    <col min="3" max="3" width="16.85546875" style="31" customWidth="1"/>
    <col min="4" max="4" width="29.28515625" style="7" customWidth="1"/>
    <col min="5" max="5" width="29.85546875" style="30" customWidth="1"/>
    <col min="6" max="6" width="33.42578125" style="30" customWidth="1"/>
    <col min="7" max="7" width="35.85546875" style="30" customWidth="1"/>
    <col min="8" max="8" width="17.42578125" style="30" customWidth="1"/>
    <col min="9" max="9" width="21.140625" style="7" customWidth="1"/>
    <col min="10" max="10" width="19" style="7" customWidth="1"/>
    <col min="11" max="11" width="17.7109375" style="7" customWidth="1"/>
    <col min="12" max="12" width="16.28515625" style="7" customWidth="1"/>
    <col min="13" max="13" width="10.7109375" style="9" customWidth="1"/>
    <col min="14" max="14" width="12" style="9" customWidth="1"/>
    <col min="15" max="15" width="13.85546875" style="7" customWidth="1"/>
    <col min="16" max="16384" width="9.140625" style="7"/>
  </cols>
  <sheetData>
    <row r="1" spans="1:14" ht="56.25" x14ac:dyDescent="0.3">
      <c r="B1" s="2" t="s">
        <v>133</v>
      </c>
      <c r="C1" s="3" t="s">
        <v>6</v>
      </c>
      <c r="D1" s="2" t="s">
        <v>256</v>
      </c>
      <c r="E1" s="4" t="s">
        <v>0</v>
      </c>
      <c r="F1" s="4" t="s">
        <v>1</v>
      </c>
      <c r="G1" s="4" t="s">
        <v>2</v>
      </c>
      <c r="H1" s="4" t="s">
        <v>3</v>
      </c>
      <c r="I1" s="2" t="s">
        <v>4</v>
      </c>
      <c r="J1" s="2" t="s">
        <v>165</v>
      </c>
      <c r="K1" s="2" t="s">
        <v>5</v>
      </c>
      <c r="L1" s="5" t="s">
        <v>25</v>
      </c>
      <c r="M1" s="6" t="s">
        <v>130</v>
      </c>
      <c r="N1" s="6" t="s">
        <v>131</v>
      </c>
    </row>
    <row r="2" spans="1:14" ht="56.25" x14ac:dyDescent="0.3">
      <c r="A2" s="8">
        <v>1</v>
      </c>
      <c r="B2" s="9">
        <v>12</v>
      </c>
      <c r="C2" s="10">
        <v>40988</v>
      </c>
      <c r="D2" s="11" t="s">
        <v>79</v>
      </c>
      <c r="E2" s="12" t="s">
        <v>20</v>
      </c>
      <c r="F2" s="12" t="s">
        <v>38</v>
      </c>
      <c r="G2" s="12" t="s">
        <v>39</v>
      </c>
      <c r="H2" s="9">
        <v>2166140</v>
      </c>
      <c r="I2" s="9">
        <v>2166140</v>
      </c>
      <c r="J2" s="9">
        <f t="shared" ref="J2:J6" si="0">H2-I2</f>
        <v>0</v>
      </c>
      <c r="K2" s="9" t="s">
        <v>31</v>
      </c>
      <c r="L2" s="13"/>
    </row>
    <row r="3" spans="1:14" ht="93.75" x14ac:dyDescent="0.3">
      <c r="A3" s="8">
        <f>1+A2</f>
        <v>2</v>
      </c>
      <c r="B3" s="9">
        <v>15</v>
      </c>
      <c r="C3" s="10">
        <v>40995</v>
      </c>
      <c r="D3" s="11">
        <v>3.11300391913E+17</v>
      </c>
      <c r="E3" s="12" t="s">
        <v>65</v>
      </c>
      <c r="F3" s="12" t="s">
        <v>66</v>
      </c>
      <c r="G3" s="12" t="s">
        <v>67</v>
      </c>
      <c r="H3" s="12">
        <v>6000000</v>
      </c>
      <c r="I3" s="9">
        <v>6000000</v>
      </c>
      <c r="J3" s="9">
        <f t="shared" si="0"/>
        <v>0</v>
      </c>
      <c r="K3" s="9" t="s">
        <v>122</v>
      </c>
      <c r="L3" s="17"/>
      <c r="M3" s="9">
        <v>3</v>
      </c>
      <c r="N3" s="9">
        <v>1</v>
      </c>
    </row>
    <row r="4" spans="1:14" ht="75" x14ac:dyDescent="0.3">
      <c r="A4" s="8">
        <f t="shared" ref="A4:A41" si="1">1+A3</f>
        <v>3</v>
      </c>
      <c r="B4" s="9">
        <v>32</v>
      </c>
      <c r="C4" s="10">
        <v>41044</v>
      </c>
      <c r="D4" s="11" t="s">
        <v>250</v>
      </c>
      <c r="E4" s="12" t="s">
        <v>7</v>
      </c>
      <c r="F4" s="12" t="s">
        <v>23</v>
      </c>
      <c r="G4" s="12" t="s">
        <v>70</v>
      </c>
      <c r="H4" s="9">
        <v>10000000</v>
      </c>
      <c r="I4" s="9">
        <v>10000000</v>
      </c>
      <c r="J4" s="9">
        <f t="shared" si="0"/>
        <v>0</v>
      </c>
      <c r="K4" s="9" t="s">
        <v>58</v>
      </c>
      <c r="L4" s="13"/>
      <c r="M4" s="9">
        <v>4</v>
      </c>
      <c r="N4" s="9">
        <v>1</v>
      </c>
    </row>
    <row r="5" spans="1:14" ht="56.25" x14ac:dyDescent="0.3">
      <c r="A5" s="8">
        <f t="shared" si="1"/>
        <v>4</v>
      </c>
      <c r="B5" s="9">
        <v>33</v>
      </c>
      <c r="C5" s="10">
        <v>41054</v>
      </c>
      <c r="D5" s="11" t="s">
        <v>84</v>
      </c>
      <c r="E5" s="12" t="s">
        <v>27</v>
      </c>
      <c r="F5" s="12" t="s">
        <v>23</v>
      </c>
      <c r="G5" s="12" t="s">
        <v>59</v>
      </c>
      <c r="H5" s="9">
        <v>5000000</v>
      </c>
      <c r="I5" s="9">
        <v>5000000</v>
      </c>
      <c r="J5" s="9">
        <f t="shared" si="0"/>
        <v>0</v>
      </c>
      <c r="K5" s="9" t="s">
        <v>60</v>
      </c>
      <c r="L5" s="13">
        <v>41274</v>
      </c>
      <c r="M5" s="9">
        <v>3</v>
      </c>
      <c r="N5" s="9">
        <v>1</v>
      </c>
    </row>
    <row r="6" spans="1:14" ht="93.75" x14ac:dyDescent="0.3">
      <c r="A6" s="8">
        <f t="shared" si="1"/>
        <v>5</v>
      </c>
      <c r="B6" s="9">
        <v>53</v>
      </c>
      <c r="C6" s="10">
        <v>41066</v>
      </c>
      <c r="D6" s="11" t="s">
        <v>86</v>
      </c>
      <c r="E6" s="12" t="s">
        <v>46</v>
      </c>
      <c r="F6" s="12" t="s">
        <v>23</v>
      </c>
      <c r="G6" s="12" t="s">
        <v>64</v>
      </c>
      <c r="H6" s="12">
        <v>2050000</v>
      </c>
      <c r="I6" s="9">
        <v>2050000</v>
      </c>
      <c r="J6" s="9">
        <f t="shared" si="0"/>
        <v>0</v>
      </c>
      <c r="K6" s="18" t="s">
        <v>278</v>
      </c>
      <c r="L6" s="13">
        <v>41274</v>
      </c>
      <c r="M6" s="9">
        <v>2</v>
      </c>
      <c r="N6" s="9">
        <v>1</v>
      </c>
    </row>
    <row r="7" spans="1:14" ht="56.25" x14ac:dyDescent="0.3">
      <c r="A7" s="8">
        <f t="shared" si="1"/>
        <v>6</v>
      </c>
      <c r="B7" s="9">
        <v>101</v>
      </c>
      <c r="C7" s="10">
        <v>41073</v>
      </c>
      <c r="D7" s="9" t="s">
        <v>167</v>
      </c>
      <c r="E7" s="12" t="s">
        <v>119</v>
      </c>
      <c r="F7" s="12" t="s">
        <v>120</v>
      </c>
      <c r="G7" s="12" t="s">
        <v>121</v>
      </c>
      <c r="H7" s="9">
        <v>979702</v>
      </c>
      <c r="I7" s="9">
        <v>979702</v>
      </c>
      <c r="J7" s="9">
        <f t="shared" ref="J7:J19" si="2">H7-I7</f>
        <v>0</v>
      </c>
      <c r="K7" s="12" t="s">
        <v>122</v>
      </c>
      <c r="L7" s="13"/>
      <c r="M7" s="9">
        <v>4</v>
      </c>
      <c r="N7" s="9">
        <v>1</v>
      </c>
    </row>
    <row r="8" spans="1:14" ht="56.25" x14ac:dyDescent="0.3">
      <c r="A8" s="8">
        <f t="shared" si="1"/>
        <v>7</v>
      </c>
      <c r="B8" s="9">
        <v>102</v>
      </c>
      <c r="C8" s="10">
        <v>41073</v>
      </c>
      <c r="D8" s="9" t="s">
        <v>168</v>
      </c>
      <c r="E8" s="12" t="s">
        <v>119</v>
      </c>
      <c r="F8" s="12" t="s">
        <v>120</v>
      </c>
      <c r="G8" s="12" t="s">
        <v>123</v>
      </c>
      <c r="H8" s="9">
        <v>1263333</v>
      </c>
      <c r="I8" s="9">
        <v>1250699.6599999999</v>
      </c>
      <c r="J8" s="9">
        <f t="shared" si="2"/>
        <v>12633.340000000084</v>
      </c>
      <c r="K8" s="12" t="s">
        <v>122</v>
      </c>
      <c r="L8" s="13"/>
      <c r="M8" s="9">
        <v>2</v>
      </c>
      <c r="N8" s="9">
        <v>2</v>
      </c>
    </row>
    <row r="9" spans="1:14" ht="56.25" x14ac:dyDescent="0.3">
      <c r="A9" s="8">
        <f t="shared" si="1"/>
        <v>8</v>
      </c>
      <c r="B9" s="9">
        <v>103</v>
      </c>
      <c r="C9" s="10">
        <v>41075</v>
      </c>
      <c r="D9" s="9" t="s">
        <v>223</v>
      </c>
      <c r="E9" s="12" t="s">
        <v>119</v>
      </c>
      <c r="F9" s="12" t="s">
        <v>124</v>
      </c>
      <c r="G9" s="12" t="s">
        <v>125</v>
      </c>
      <c r="H9" s="12">
        <v>261061</v>
      </c>
      <c r="I9" s="9">
        <v>260000</v>
      </c>
      <c r="J9" s="9">
        <f t="shared" si="2"/>
        <v>1061</v>
      </c>
      <c r="K9" s="12" t="s">
        <v>28</v>
      </c>
      <c r="L9" s="17"/>
      <c r="M9" s="9">
        <v>2</v>
      </c>
      <c r="N9" s="9">
        <v>2</v>
      </c>
    </row>
    <row r="10" spans="1:14" ht="56.25" x14ac:dyDescent="0.3">
      <c r="A10" s="8">
        <f t="shared" si="1"/>
        <v>9</v>
      </c>
      <c r="B10" s="9">
        <v>104</v>
      </c>
      <c r="C10" s="10">
        <v>41075</v>
      </c>
      <c r="D10" s="9" t="s">
        <v>166</v>
      </c>
      <c r="E10" s="12" t="s">
        <v>126</v>
      </c>
      <c r="F10" s="12" t="s">
        <v>127</v>
      </c>
      <c r="G10" s="12" t="s">
        <v>128</v>
      </c>
      <c r="H10" s="9">
        <v>1632904</v>
      </c>
      <c r="I10" s="9">
        <v>1608410.44</v>
      </c>
      <c r="J10" s="9">
        <f t="shared" si="2"/>
        <v>24493.560000000056</v>
      </c>
      <c r="K10" s="12" t="s">
        <v>122</v>
      </c>
      <c r="L10" s="17"/>
      <c r="M10" s="9">
        <v>2</v>
      </c>
      <c r="N10" s="9">
        <v>2</v>
      </c>
    </row>
    <row r="11" spans="1:14" ht="56.25" x14ac:dyDescent="0.3">
      <c r="A11" s="8">
        <f t="shared" si="1"/>
        <v>10</v>
      </c>
      <c r="B11" s="9">
        <v>106</v>
      </c>
      <c r="C11" s="10">
        <v>41092</v>
      </c>
      <c r="D11" s="9" t="s">
        <v>158</v>
      </c>
      <c r="E11" s="12" t="s">
        <v>134</v>
      </c>
      <c r="F11" s="12" t="s">
        <v>124</v>
      </c>
      <c r="G11" s="12" t="s">
        <v>59</v>
      </c>
      <c r="H11" s="9">
        <v>499929.82</v>
      </c>
      <c r="I11" s="9">
        <v>499000</v>
      </c>
      <c r="J11" s="9">
        <f t="shared" si="2"/>
        <v>929.82000000000698</v>
      </c>
      <c r="K11" s="19" t="s">
        <v>28</v>
      </c>
      <c r="L11" s="13"/>
      <c r="M11" s="9">
        <v>2</v>
      </c>
      <c r="N11" s="9">
        <v>2</v>
      </c>
    </row>
    <row r="12" spans="1:14" ht="75" x14ac:dyDescent="0.3">
      <c r="A12" s="8">
        <f t="shared" si="1"/>
        <v>11</v>
      </c>
      <c r="B12" s="9">
        <v>111</v>
      </c>
      <c r="C12" s="10">
        <v>41101</v>
      </c>
      <c r="D12" s="9" t="s">
        <v>142</v>
      </c>
      <c r="E12" s="12" t="s">
        <v>140</v>
      </c>
      <c r="F12" s="12" t="s">
        <v>124</v>
      </c>
      <c r="G12" s="12" t="s">
        <v>141</v>
      </c>
      <c r="H12" s="9">
        <v>393534.57</v>
      </c>
      <c r="I12" s="9">
        <v>393027.8</v>
      </c>
      <c r="J12" s="9">
        <f t="shared" si="2"/>
        <v>506.77000000001863</v>
      </c>
      <c r="K12" s="19" t="s">
        <v>28</v>
      </c>
      <c r="L12" s="13"/>
      <c r="M12" s="9">
        <v>2</v>
      </c>
      <c r="N12" s="9">
        <v>2</v>
      </c>
    </row>
    <row r="13" spans="1:14" ht="56.25" x14ac:dyDescent="0.3">
      <c r="A13" s="8">
        <f t="shared" si="1"/>
        <v>12</v>
      </c>
      <c r="B13" s="9">
        <v>119</v>
      </c>
      <c r="C13" s="10">
        <v>41124</v>
      </c>
      <c r="D13" s="9" t="s">
        <v>159</v>
      </c>
      <c r="E13" s="12" t="s">
        <v>161</v>
      </c>
      <c r="F13" s="12" t="s">
        <v>23</v>
      </c>
      <c r="G13" s="12" t="s">
        <v>163</v>
      </c>
      <c r="H13" s="12">
        <v>2204488.5</v>
      </c>
      <c r="I13" s="9">
        <v>2204488.5</v>
      </c>
      <c r="J13" s="9">
        <f t="shared" si="2"/>
        <v>0</v>
      </c>
      <c r="K13" s="12" t="s">
        <v>122</v>
      </c>
      <c r="L13" s="13"/>
      <c r="M13" s="9">
        <v>1</v>
      </c>
      <c r="N13" s="9">
        <v>1</v>
      </c>
    </row>
    <row r="14" spans="1:14" ht="56.25" x14ac:dyDescent="0.3">
      <c r="A14" s="8">
        <f t="shared" si="1"/>
        <v>13</v>
      </c>
      <c r="B14" s="9">
        <v>120</v>
      </c>
      <c r="C14" s="10">
        <v>41124</v>
      </c>
      <c r="D14" s="9" t="s">
        <v>160</v>
      </c>
      <c r="E14" s="12" t="str">
        <f>E13</f>
        <v>ИК Семиозерского СП Высокогорского муниципального района</v>
      </c>
      <c r="F14" s="12" t="s">
        <v>162</v>
      </c>
      <c r="G14" s="12" t="s">
        <v>164</v>
      </c>
      <c r="H14" s="12">
        <v>730779.13</v>
      </c>
      <c r="I14" s="9">
        <v>723471.33</v>
      </c>
      <c r="J14" s="9">
        <f t="shared" si="2"/>
        <v>7307.8000000000466</v>
      </c>
      <c r="K14" s="12" t="s">
        <v>122</v>
      </c>
      <c r="L14" s="17"/>
      <c r="M14" s="9">
        <v>2</v>
      </c>
      <c r="N14" s="9">
        <v>2</v>
      </c>
    </row>
    <row r="15" spans="1:14" ht="56.25" x14ac:dyDescent="0.3">
      <c r="A15" s="8">
        <f t="shared" si="1"/>
        <v>14</v>
      </c>
      <c r="B15" s="9">
        <v>121</v>
      </c>
      <c r="C15" s="10">
        <v>41127</v>
      </c>
      <c r="D15" s="9" t="s">
        <v>253</v>
      </c>
      <c r="E15" s="12" t="s">
        <v>136</v>
      </c>
      <c r="F15" s="12" t="s">
        <v>23</v>
      </c>
      <c r="G15" s="12" t="s">
        <v>254</v>
      </c>
      <c r="H15" s="12">
        <v>1358459.39</v>
      </c>
      <c r="I15" s="12">
        <f>H15</f>
        <v>1358459.39</v>
      </c>
      <c r="J15" s="9">
        <f t="shared" si="2"/>
        <v>0</v>
      </c>
      <c r="K15" s="12" t="s">
        <v>122</v>
      </c>
      <c r="L15" s="17"/>
      <c r="M15" s="9">
        <v>1</v>
      </c>
      <c r="N15" s="9">
        <v>1</v>
      </c>
    </row>
    <row r="16" spans="1:14" ht="56.25" x14ac:dyDescent="0.3">
      <c r="A16" s="8">
        <f t="shared" si="1"/>
        <v>15</v>
      </c>
      <c r="B16" s="9">
        <v>122</v>
      </c>
      <c r="C16" s="10">
        <v>41127</v>
      </c>
      <c r="D16" s="9" t="s">
        <v>252</v>
      </c>
      <c r="E16" s="12" t="s">
        <v>136</v>
      </c>
      <c r="F16" s="12" t="str">
        <f>F15</f>
        <v>ООО "РИОСАТ-Строй"</v>
      </c>
      <c r="G16" s="12" t="s">
        <v>255</v>
      </c>
      <c r="H16" s="9">
        <v>1107470.9099999999</v>
      </c>
      <c r="I16" s="9">
        <v>1096396.21</v>
      </c>
      <c r="J16" s="9">
        <f t="shared" si="2"/>
        <v>11074.699999999953</v>
      </c>
      <c r="K16" s="12" t="s">
        <v>122</v>
      </c>
      <c r="L16" s="13"/>
      <c r="M16" s="9">
        <v>2</v>
      </c>
      <c r="N16" s="9">
        <v>2</v>
      </c>
    </row>
    <row r="17" spans="1:15" ht="56.25" x14ac:dyDescent="0.3">
      <c r="A17" s="8">
        <f t="shared" si="1"/>
        <v>16</v>
      </c>
      <c r="B17" s="9">
        <v>124</v>
      </c>
      <c r="C17" s="10">
        <v>41134</v>
      </c>
      <c r="D17" s="9" t="s">
        <v>261</v>
      </c>
      <c r="E17" s="12" t="s">
        <v>262</v>
      </c>
      <c r="F17" s="12" t="s">
        <v>263</v>
      </c>
      <c r="G17" s="12" t="s">
        <v>264</v>
      </c>
      <c r="H17" s="9">
        <v>246700.67</v>
      </c>
      <c r="I17" s="9">
        <v>246200</v>
      </c>
      <c r="J17" s="9">
        <f t="shared" si="2"/>
        <v>500.67000000001281</v>
      </c>
      <c r="K17" s="12" t="s">
        <v>28</v>
      </c>
      <c r="L17" s="13"/>
      <c r="M17" s="9">
        <v>1</v>
      </c>
      <c r="N17" s="9">
        <v>1</v>
      </c>
    </row>
    <row r="18" spans="1:15" ht="37.5" x14ac:dyDescent="0.3">
      <c r="A18" s="8">
        <f t="shared" si="1"/>
        <v>17</v>
      </c>
      <c r="B18" s="9">
        <v>126</v>
      </c>
      <c r="C18" s="10">
        <v>41148</v>
      </c>
      <c r="D18" s="9" t="s">
        <v>269</v>
      </c>
      <c r="E18" s="12" t="s">
        <v>270</v>
      </c>
      <c r="F18" s="12" t="s">
        <v>271</v>
      </c>
      <c r="G18" s="12" t="s">
        <v>272</v>
      </c>
      <c r="H18" s="9">
        <v>496560.77</v>
      </c>
      <c r="I18" s="9">
        <v>491595.17</v>
      </c>
      <c r="J18" s="9">
        <f t="shared" si="2"/>
        <v>4965.6000000000349</v>
      </c>
      <c r="K18" s="12" t="s">
        <v>122</v>
      </c>
      <c r="L18" s="17"/>
      <c r="M18" s="9">
        <v>2</v>
      </c>
      <c r="N18" s="9">
        <v>2</v>
      </c>
    </row>
    <row r="19" spans="1:15" ht="56.25" x14ac:dyDescent="0.3">
      <c r="A19" s="8">
        <f t="shared" si="1"/>
        <v>18</v>
      </c>
      <c r="B19" s="9">
        <v>127</v>
      </c>
      <c r="C19" s="10">
        <v>41148</v>
      </c>
      <c r="D19" s="9" t="s">
        <v>273</v>
      </c>
      <c r="E19" s="12" t="s">
        <v>270</v>
      </c>
      <c r="F19" s="12" t="s">
        <v>274</v>
      </c>
      <c r="G19" s="12" t="s">
        <v>272</v>
      </c>
      <c r="H19" s="12">
        <v>1344088.29</v>
      </c>
      <c r="I19" s="9">
        <v>1337367.8500000001</v>
      </c>
      <c r="J19" s="9">
        <f t="shared" si="2"/>
        <v>6720.4399999999441</v>
      </c>
      <c r="K19" s="9" t="s">
        <v>122</v>
      </c>
      <c r="L19" s="17"/>
      <c r="M19" s="9">
        <v>2</v>
      </c>
      <c r="N19" s="9">
        <v>1</v>
      </c>
    </row>
    <row r="20" spans="1:15" ht="77.25" customHeight="1" x14ac:dyDescent="0.3">
      <c r="A20" s="8">
        <f t="shared" si="1"/>
        <v>19</v>
      </c>
      <c r="B20" s="9">
        <v>132</v>
      </c>
      <c r="C20" s="10">
        <v>41155</v>
      </c>
      <c r="D20" s="9" t="s">
        <v>290</v>
      </c>
      <c r="E20" s="12" t="s">
        <v>291</v>
      </c>
      <c r="F20" s="12" t="s">
        <v>274</v>
      </c>
      <c r="G20" s="12" t="s">
        <v>292</v>
      </c>
      <c r="H20" s="9">
        <v>680880</v>
      </c>
      <c r="I20" s="9">
        <v>680880</v>
      </c>
      <c r="J20" s="9">
        <f t="shared" ref="J20:J38" si="3">H20-I20</f>
        <v>0</v>
      </c>
      <c r="K20" s="12" t="s">
        <v>122</v>
      </c>
      <c r="L20" s="13"/>
      <c r="M20" s="9">
        <v>1</v>
      </c>
      <c r="N20" s="9">
        <v>1</v>
      </c>
      <c r="O20" s="7" t="s">
        <v>29</v>
      </c>
    </row>
    <row r="21" spans="1:15" ht="64.5" customHeight="1" x14ac:dyDescent="0.3">
      <c r="A21" s="8">
        <f t="shared" si="1"/>
        <v>20</v>
      </c>
      <c r="B21" s="9">
        <v>133</v>
      </c>
      <c r="C21" s="10">
        <v>41155</v>
      </c>
      <c r="D21" s="9" t="s">
        <v>288</v>
      </c>
      <c r="E21" s="12" t="s">
        <v>276</v>
      </c>
      <c r="F21" s="12" t="s">
        <v>274</v>
      </c>
      <c r="G21" s="12" t="s">
        <v>289</v>
      </c>
      <c r="H21" s="9">
        <v>1500000</v>
      </c>
      <c r="I21" s="9">
        <v>1500000</v>
      </c>
      <c r="J21" s="9">
        <f t="shared" si="3"/>
        <v>0</v>
      </c>
      <c r="K21" s="12" t="s">
        <v>122</v>
      </c>
      <c r="L21" s="13"/>
      <c r="M21" s="9">
        <v>1</v>
      </c>
      <c r="N21" s="9">
        <v>1</v>
      </c>
    </row>
    <row r="22" spans="1:15" ht="56.25" x14ac:dyDescent="0.3">
      <c r="A22" s="8">
        <f t="shared" si="1"/>
        <v>21</v>
      </c>
      <c r="B22" s="9">
        <v>138</v>
      </c>
      <c r="C22" s="10">
        <v>41177</v>
      </c>
      <c r="D22" s="9" t="s">
        <v>311</v>
      </c>
      <c r="E22" s="12" t="s">
        <v>136</v>
      </c>
      <c r="F22" s="12" t="s">
        <v>312</v>
      </c>
      <c r="G22" s="12" t="s">
        <v>306</v>
      </c>
      <c r="H22" s="12">
        <v>222500</v>
      </c>
      <c r="I22" s="9">
        <v>222500</v>
      </c>
      <c r="J22" s="9">
        <f t="shared" si="3"/>
        <v>0</v>
      </c>
      <c r="K22" s="9" t="s">
        <v>28</v>
      </c>
      <c r="L22" s="13"/>
      <c r="M22" s="9">
        <v>2</v>
      </c>
      <c r="N22" s="9">
        <v>2</v>
      </c>
    </row>
    <row r="23" spans="1:15" ht="70.5" customHeight="1" x14ac:dyDescent="0.3">
      <c r="A23" s="8">
        <f t="shared" si="1"/>
        <v>22</v>
      </c>
      <c r="B23" s="9">
        <v>139</v>
      </c>
      <c r="C23" s="10">
        <v>41177</v>
      </c>
      <c r="D23" s="9" t="s">
        <v>313</v>
      </c>
      <c r="E23" s="12" t="s">
        <v>136</v>
      </c>
      <c r="F23" s="12" t="s">
        <v>312</v>
      </c>
      <c r="G23" s="12" t="s">
        <v>314</v>
      </c>
      <c r="H23" s="12">
        <v>240494.71</v>
      </c>
      <c r="I23" s="9">
        <v>240400</v>
      </c>
      <c r="J23" s="9">
        <f t="shared" si="3"/>
        <v>94.709999999991851</v>
      </c>
      <c r="K23" s="9" t="s">
        <v>28</v>
      </c>
      <c r="L23" s="13"/>
      <c r="M23" s="9">
        <v>2</v>
      </c>
      <c r="N23" s="9">
        <v>2</v>
      </c>
    </row>
    <row r="24" spans="1:15" ht="131.25" x14ac:dyDescent="0.3">
      <c r="A24" s="8">
        <f t="shared" si="1"/>
        <v>23</v>
      </c>
      <c r="B24" s="9">
        <v>141</v>
      </c>
      <c r="C24" s="10">
        <v>41185</v>
      </c>
      <c r="D24" s="9" t="s">
        <v>318</v>
      </c>
      <c r="E24" s="12" t="s">
        <v>319</v>
      </c>
      <c r="F24" s="12" t="s">
        <v>320</v>
      </c>
      <c r="G24" s="12" t="s">
        <v>321</v>
      </c>
      <c r="H24" s="12">
        <v>582159.5</v>
      </c>
      <c r="I24" s="9">
        <v>582159.5</v>
      </c>
      <c r="J24" s="9">
        <f t="shared" si="3"/>
        <v>0</v>
      </c>
      <c r="K24" s="9" t="s">
        <v>122</v>
      </c>
      <c r="L24" s="13"/>
      <c r="M24" s="9">
        <v>1</v>
      </c>
      <c r="N24" s="9">
        <v>1</v>
      </c>
    </row>
    <row r="25" spans="1:15" ht="131.25" x14ac:dyDescent="0.3">
      <c r="A25" s="8">
        <f t="shared" si="1"/>
        <v>24</v>
      </c>
      <c r="B25" s="9">
        <v>142</v>
      </c>
      <c r="C25" s="10">
        <v>41185</v>
      </c>
      <c r="D25" s="9" t="s">
        <v>322</v>
      </c>
      <c r="E25" s="12" t="s">
        <v>323</v>
      </c>
      <c r="F25" s="12" t="s">
        <v>320</v>
      </c>
      <c r="G25" s="12" t="s">
        <v>325</v>
      </c>
      <c r="H25" s="12">
        <v>566173.1</v>
      </c>
      <c r="I25" s="9">
        <f>H25</f>
        <v>566173.1</v>
      </c>
      <c r="J25" s="9">
        <f t="shared" si="3"/>
        <v>0</v>
      </c>
      <c r="K25" s="9" t="s">
        <v>122</v>
      </c>
      <c r="L25" s="13"/>
      <c r="M25" s="9">
        <v>1</v>
      </c>
      <c r="N25" s="9">
        <v>1</v>
      </c>
    </row>
    <row r="26" spans="1:15" ht="131.25" x14ac:dyDescent="0.3">
      <c r="A26" s="8">
        <f t="shared" si="1"/>
        <v>25</v>
      </c>
      <c r="B26" s="9">
        <v>143</v>
      </c>
      <c r="C26" s="10">
        <v>41190</v>
      </c>
      <c r="D26" s="9" t="s">
        <v>324</v>
      </c>
      <c r="E26" s="12" t="s">
        <v>46</v>
      </c>
      <c r="F26" s="12" t="s">
        <v>320</v>
      </c>
      <c r="G26" s="12" t="s">
        <v>326</v>
      </c>
      <c r="H26" s="12">
        <v>588330.69999999995</v>
      </c>
      <c r="I26" s="9">
        <f>H26</f>
        <v>588330.69999999995</v>
      </c>
      <c r="J26" s="9">
        <f t="shared" si="3"/>
        <v>0</v>
      </c>
      <c r="K26" s="9" t="s">
        <v>122</v>
      </c>
      <c r="L26" s="13"/>
      <c r="M26" s="9">
        <v>1</v>
      </c>
      <c r="N26" s="9">
        <v>1</v>
      </c>
    </row>
    <row r="27" spans="1:15" ht="93.75" x14ac:dyDescent="0.3">
      <c r="A27" s="8">
        <f t="shared" si="1"/>
        <v>26</v>
      </c>
      <c r="B27" s="9">
        <v>152</v>
      </c>
      <c r="C27" s="10">
        <v>41204</v>
      </c>
      <c r="D27" s="9"/>
      <c r="E27" s="12" t="s">
        <v>46</v>
      </c>
      <c r="F27" s="12" t="s">
        <v>13</v>
      </c>
      <c r="G27" s="12" t="s">
        <v>434</v>
      </c>
      <c r="H27" s="12">
        <v>198000</v>
      </c>
      <c r="I27" s="9">
        <v>198000</v>
      </c>
      <c r="J27" s="9">
        <f t="shared" si="3"/>
        <v>0</v>
      </c>
      <c r="K27" s="9" t="s">
        <v>31</v>
      </c>
      <c r="L27" s="17"/>
    </row>
    <row r="28" spans="1:15" ht="56.25" x14ac:dyDescent="0.3">
      <c r="A28" s="8">
        <f t="shared" si="1"/>
        <v>27</v>
      </c>
      <c r="B28" s="9">
        <v>154</v>
      </c>
      <c r="C28" s="10">
        <v>41204</v>
      </c>
      <c r="D28" s="9" t="s">
        <v>347</v>
      </c>
      <c r="E28" s="12" t="s">
        <v>348</v>
      </c>
      <c r="F28" s="12" t="s">
        <v>13</v>
      </c>
      <c r="G28" s="12" t="s">
        <v>349</v>
      </c>
      <c r="H28" s="12">
        <v>376529.21</v>
      </c>
      <c r="I28" s="9">
        <v>376000</v>
      </c>
      <c r="J28" s="9">
        <f t="shared" si="3"/>
        <v>529.21000000002095</v>
      </c>
      <c r="K28" s="9" t="s">
        <v>28</v>
      </c>
      <c r="L28" s="17"/>
      <c r="M28" s="9">
        <v>2</v>
      </c>
      <c r="N28" s="9">
        <v>2</v>
      </c>
    </row>
    <row r="29" spans="1:15" ht="93.75" x14ac:dyDescent="0.3">
      <c r="A29" s="8">
        <f t="shared" si="1"/>
        <v>28</v>
      </c>
      <c r="B29" s="9">
        <v>164</v>
      </c>
      <c r="C29" s="10">
        <v>41232</v>
      </c>
      <c r="D29" s="9" t="s">
        <v>365</v>
      </c>
      <c r="E29" s="12" t="s">
        <v>46</v>
      </c>
      <c r="F29" s="12" t="s">
        <v>366</v>
      </c>
      <c r="G29" s="12" t="s">
        <v>367</v>
      </c>
      <c r="H29" s="12">
        <v>221011.44</v>
      </c>
      <c r="I29" s="9">
        <v>221011.44</v>
      </c>
      <c r="J29" s="9">
        <f t="shared" si="3"/>
        <v>0</v>
      </c>
      <c r="K29" s="9" t="s">
        <v>31</v>
      </c>
      <c r="L29" s="13"/>
    </row>
    <row r="30" spans="1:15" ht="131.25" x14ac:dyDescent="0.3">
      <c r="A30" s="8">
        <f t="shared" si="1"/>
        <v>29</v>
      </c>
      <c r="B30" s="9">
        <v>165</v>
      </c>
      <c r="C30" s="10">
        <v>41233</v>
      </c>
      <c r="D30" s="9" t="s">
        <v>368</v>
      </c>
      <c r="E30" s="12" t="s">
        <v>323</v>
      </c>
      <c r="F30" s="12" t="s">
        <v>370</v>
      </c>
      <c r="G30" s="12" t="s">
        <v>369</v>
      </c>
      <c r="H30" s="12">
        <v>336295.88</v>
      </c>
      <c r="I30" s="9">
        <v>334614.40000000002</v>
      </c>
      <c r="J30" s="9">
        <f t="shared" si="3"/>
        <v>1681.4799999999814</v>
      </c>
      <c r="K30" s="9" t="s">
        <v>122</v>
      </c>
      <c r="L30" s="13"/>
      <c r="M30" s="9">
        <v>2</v>
      </c>
      <c r="N30" s="9">
        <v>2</v>
      </c>
    </row>
    <row r="31" spans="1:15" ht="131.25" x14ac:dyDescent="0.3">
      <c r="A31" s="8">
        <f t="shared" si="1"/>
        <v>30</v>
      </c>
      <c r="B31" s="9">
        <v>166</v>
      </c>
      <c r="C31" s="10">
        <v>41233</v>
      </c>
      <c r="D31" s="9" t="s">
        <v>371</v>
      </c>
      <c r="E31" s="12" t="s">
        <v>319</v>
      </c>
      <c r="F31" s="12" t="s">
        <v>320</v>
      </c>
      <c r="G31" s="12" t="s">
        <v>321</v>
      </c>
      <c r="H31" s="12">
        <v>399719.74</v>
      </c>
      <c r="I31" s="9">
        <v>397721.14</v>
      </c>
      <c r="J31" s="9">
        <f t="shared" si="3"/>
        <v>1998.5999999999767</v>
      </c>
      <c r="K31" s="9" t="s">
        <v>372</v>
      </c>
      <c r="L31" s="17"/>
      <c r="M31" s="9">
        <v>2</v>
      </c>
      <c r="N31" s="9">
        <v>2</v>
      </c>
    </row>
    <row r="32" spans="1:15" ht="131.25" x14ac:dyDescent="0.3">
      <c r="A32" s="8">
        <f t="shared" si="1"/>
        <v>31</v>
      </c>
      <c r="B32" s="9">
        <v>167</v>
      </c>
      <c r="C32" s="10">
        <v>41233</v>
      </c>
      <c r="D32" s="9" t="s">
        <v>373</v>
      </c>
      <c r="E32" s="12" t="s">
        <v>46</v>
      </c>
      <c r="F32" s="12" t="s">
        <v>320</v>
      </c>
      <c r="G32" s="12" t="s">
        <v>374</v>
      </c>
      <c r="H32" s="12">
        <v>347664.93</v>
      </c>
      <c r="I32" s="9">
        <v>345926.61</v>
      </c>
      <c r="J32" s="9">
        <f t="shared" si="3"/>
        <v>1738.320000000007</v>
      </c>
      <c r="K32" s="9" t="s">
        <v>372</v>
      </c>
      <c r="L32" s="13"/>
      <c r="M32" s="9">
        <v>2</v>
      </c>
      <c r="N32" s="9">
        <v>2</v>
      </c>
    </row>
    <row r="33" spans="1:14" ht="56.25" x14ac:dyDescent="0.3">
      <c r="A33" s="8">
        <f t="shared" si="1"/>
        <v>32</v>
      </c>
      <c r="B33" s="9">
        <v>181</v>
      </c>
      <c r="C33" s="10">
        <v>41264</v>
      </c>
      <c r="D33" s="9" t="s">
        <v>400</v>
      </c>
      <c r="E33" s="12" t="s">
        <v>401</v>
      </c>
      <c r="F33" s="12" t="s">
        <v>402</v>
      </c>
      <c r="G33" s="12" t="s">
        <v>403</v>
      </c>
      <c r="H33" s="12">
        <v>499990</v>
      </c>
      <c r="I33" s="9">
        <v>499900</v>
      </c>
      <c r="J33" s="9">
        <f t="shared" si="3"/>
        <v>90</v>
      </c>
      <c r="K33" s="9" t="s">
        <v>28</v>
      </c>
      <c r="L33" s="13">
        <v>41272</v>
      </c>
      <c r="M33" s="9">
        <v>2</v>
      </c>
      <c r="N33" s="9">
        <v>2</v>
      </c>
    </row>
    <row r="34" spans="1:14" ht="75" x14ac:dyDescent="0.3">
      <c r="A34" s="8">
        <f t="shared" si="1"/>
        <v>33</v>
      </c>
      <c r="B34" s="9">
        <v>182</v>
      </c>
      <c r="C34" s="10">
        <v>41264</v>
      </c>
      <c r="D34" s="9" t="s">
        <v>404</v>
      </c>
      <c r="E34" s="12" t="s">
        <v>393</v>
      </c>
      <c r="F34" s="12" t="s">
        <v>402</v>
      </c>
      <c r="G34" s="12" t="s">
        <v>403</v>
      </c>
      <c r="H34" s="12">
        <v>499990</v>
      </c>
      <c r="I34" s="9">
        <v>499900</v>
      </c>
      <c r="J34" s="9">
        <f t="shared" si="3"/>
        <v>90</v>
      </c>
      <c r="K34" s="9" t="s">
        <v>28</v>
      </c>
      <c r="L34" s="13">
        <v>41272</v>
      </c>
      <c r="M34" s="9">
        <v>2</v>
      </c>
      <c r="N34" s="9">
        <v>2</v>
      </c>
    </row>
    <row r="35" spans="1:14" ht="56.25" x14ac:dyDescent="0.3">
      <c r="A35" s="8">
        <f t="shared" si="1"/>
        <v>34</v>
      </c>
      <c r="B35" s="9">
        <v>183</v>
      </c>
      <c r="C35" s="10">
        <v>41264</v>
      </c>
      <c r="D35" s="9" t="s">
        <v>405</v>
      </c>
      <c r="E35" s="12" t="s">
        <v>406</v>
      </c>
      <c r="F35" s="12" t="s">
        <v>402</v>
      </c>
      <c r="G35" s="12" t="s">
        <v>403</v>
      </c>
      <c r="H35" s="12">
        <v>499990</v>
      </c>
      <c r="I35" s="9">
        <v>499900</v>
      </c>
      <c r="J35" s="9">
        <f t="shared" si="3"/>
        <v>90</v>
      </c>
      <c r="K35" s="9" t="s">
        <v>28</v>
      </c>
      <c r="L35" s="13">
        <v>41272</v>
      </c>
      <c r="M35" s="9">
        <v>2</v>
      </c>
      <c r="N35" s="9">
        <v>2</v>
      </c>
    </row>
    <row r="36" spans="1:14" ht="56.25" x14ac:dyDescent="0.3">
      <c r="A36" s="8">
        <f t="shared" si="1"/>
        <v>35</v>
      </c>
      <c r="B36" s="9">
        <v>186</v>
      </c>
      <c r="C36" s="10">
        <v>41264</v>
      </c>
      <c r="D36" s="9" t="s">
        <v>408</v>
      </c>
      <c r="E36" s="12" t="s">
        <v>136</v>
      </c>
      <c r="F36" s="12" t="s">
        <v>409</v>
      </c>
      <c r="G36" s="12" t="s">
        <v>410</v>
      </c>
      <c r="H36" s="12">
        <v>499975</v>
      </c>
      <c r="I36" s="9">
        <v>437412</v>
      </c>
      <c r="J36" s="9">
        <f t="shared" si="3"/>
        <v>62563</v>
      </c>
      <c r="K36" s="9" t="s">
        <v>28</v>
      </c>
      <c r="L36" s="13">
        <v>41272</v>
      </c>
      <c r="M36" s="9">
        <v>5</v>
      </c>
      <c r="N36" s="9">
        <v>5</v>
      </c>
    </row>
    <row r="37" spans="1:14" ht="56.25" x14ac:dyDescent="0.3">
      <c r="A37" s="8">
        <f t="shared" si="1"/>
        <v>36</v>
      </c>
      <c r="B37" s="9">
        <v>193</v>
      </c>
      <c r="C37" s="10">
        <v>41269</v>
      </c>
      <c r="D37" s="9"/>
      <c r="E37" s="12" t="s">
        <v>416</v>
      </c>
      <c r="F37" s="12" t="s">
        <v>417</v>
      </c>
      <c r="G37" s="12" t="s">
        <v>418</v>
      </c>
      <c r="H37" s="12">
        <v>400000</v>
      </c>
      <c r="I37" s="9">
        <v>399900</v>
      </c>
      <c r="J37" s="9">
        <f t="shared" si="3"/>
        <v>100</v>
      </c>
      <c r="K37" s="9" t="s">
        <v>28</v>
      </c>
      <c r="L37" s="13">
        <v>41274</v>
      </c>
      <c r="M37" s="9">
        <v>2</v>
      </c>
      <c r="N37" s="9">
        <v>2</v>
      </c>
    </row>
    <row r="38" spans="1:14" ht="56.25" x14ac:dyDescent="0.3">
      <c r="A38" s="8">
        <f t="shared" si="1"/>
        <v>37</v>
      </c>
      <c r="B38" s="9">
        <v>195</v>
      </c>
      <c r="C38" s="10">
        <v>41271</v>
      </c>
      <c r="D38" s="9"/>
      <c r="E38" s="12" t="s">
        <v>419</v>
      </c>
      <c r="F38" s="12" t="s">
        <v>312</v>
      </c>
      <c r="G38" s="12" t="s">
        <v>420</v>
      </c>
      <c r="H38" s="12">
        <v>1300000</v>
      </c>
      <c r="I38" s="9">
        <v>1287000</v>
      </c>
      <c r="J38" s="9">
        <f t="shared" si="3"/>
        <v>13000</v>
      </c>
      <c r="K38" s="9" t="s">
        <v>122</v>
      </c>
      <c r="L38" s="13">
        <v>41274</v>
      </c>
      <c r="M38" s="9">
        <v>2</v>
      </c>
      <c r="N38" s="9">
        <v>2</v>
      </c>
    </row>
    <row r="39" spans="1:14" ht="56.25" x14ac:dyDescent="0.3">
      <c r="A39" s="8">
        <f t="shared" si="1"/>
        <v>38</v>
      </c>
      <c r="B39" s="9">
        <v>196</v>
      </c>
      <c r="C39" s="10">
        <v>41271</v>
      </c>
      <c r="D39" s="9"/>
      <c r="E39" s="12" t="s">
        <v>161</v>
      </c>
      <c r="F39" s="12" t="s">
        <v>422</v>
      </c>
      <c r="G39" s="12" t="s">
        <v>421</v>
      </c>
      <c r="H39" s="12">
        <v>3561667</v>
      </c>
      <c r="I39" s="9">
        <v>2742483.36</v>
      </c>
      <c r="J39" s="9">
        <f t="shared" ref="J39:J41" si="4">H39-I39</f>
        <v>819183.64000000013</v>
      </c>
      <c r="K39" s="9" t="s">
        <v>122</v>
      </c>
      <c r="L39" s="13">
        <v>41274</v>
      </c>
      <c r="M39" s="9">
        <v>9</v>
      </c>
      <c r="N39" s="9">
        <v>8</v>
      </c>
    </row>
    <row r="40" spans="1:14" ht="75" x14ac:dyDescent="0.3">
      <c r="A40" s="8">
        <f t="shared" si="1"/>
        <v>39</v>
      </c>
      <c r="B40" s="9">
        <v>197</v>
      </c>
      <c r="C40" s="10">
        <v>41271</v>
      </c>
      <c r="D40" s="9"/>
      <c r="E40" s="12" t="s">
        <v>298</v>
      </c>
      <c r="F40" s="12" t="s">
        <v>423</v>
      </c>
      <c r="G40" s="12" t="s">
        <v>424</v>
      </c>
      <c r="H40" s="12">
        <v>330000</v>
      </c>
      <c r="I40" s="9">
        <v>329903</v>
      </c>
      <c r="J40" s="9">
        <f t="shared" si="4"/>
        <v>97</v>
      </c>
      <c r="K40" s="9" t="s">
        <v>28</v>
      </c>
      <c r="L40" s="18">
        <v>41274</v>
      </c>
      <c r="M40" s="9">
        <v>2</v>
      </c>
      <c r="N40" s="9">
        <v>2</v>
      </c>
    </row>
    <row r="41" spans="1:14" ht="56.25" x14ac:dyDescent="0.3">
      <c r="A41" s="8">
        <f t="shared" si="1"/>
        <v>40</v>
      </c>
      <c r="B41" s="9">
        <v>198</v>
      </c>
      <c r="C41" s="10">
        <v>41271</v>
      </c>
      <c r="D41" s="9"/>
      <c r="E41" s="12" t="s">
        <v>406</v>
      </c>
      <c r="F41" s="12" t="s">
        <v>425</v>
      </c>
      <c r="G41" s="12" t="s">
        <v>426</v>
      </c>
      <c r="H41" s="12">
        <v>462000</v>
      </c>
      <c r="I41" s="9">
        <v>461800</v>
      </c>
      <c r="J41" s="9">
        <f t="shared" si="4"/>
        <v>200</v>
      </c>
      <c r="K41" s="9" t="s">
        <v>28</v>
      </c>
      <c r="L41" s="18">
        <v>41274</v>
      </c>
      <c r="M41" s="9">
        <v>2</v>
      </c>
      <c r="N41" s="9">
        <v>2</v>
      </c>
    </row>
    <row r="42" spans="1:14" x14ac:dyDescent="0.3">
      <c r="A42" s="8"/>
      <c r="B42" s="9"/>
      <c r="C42" s="28"/>
      <c r="D42" s="9"/>
      <c r="E42" s="12"/>
      <c r="F42" s="12"/>
      <c r="G42" s="12"/>
      <c r="H42" s="12">
        <f>SUM(H2:H41)</f>
        <v>52048523.260000005</v>
      </c>
      <c r="I42" s="29">
        <f>SUM(I2:I41)</f>
        <v>51076873.600000001</v>
      </c>
      <c r="J42" s="9">
        <f>SUM(J2:J41)</f>
        <v>971649.66000000027</v>
      </c>
      <c r="K42" s="9"/>
      <c r="L42" s="9"/>
      <c r="M42" s="9">
        <f>SUM(M2:M41)</f>
        <v>82</v>
      </c>
      <c r="N42" s="9">
        <f>SUM(N2:N41)</f>
        <v>69</v>
      </c>
    </row>
    <row r="43" spans="1:14" x14ac:dyDescent="0.3">
      <c r="A43" s="8"/>
      <c r="B43" s="9"/>
      <c r="C43" s="28"/>
      <c r="D43" s="9"/>
      <c r="E43" s="12"/>
      <c r="F43" s="12"/>
      <c r="G43" s="12"/>
      <c r="H43" s="12"/>
      <c r="I43" s="9"/>
      <c r="J43" s="9"/>
      <c r="K43" s="9"/>
      <c r="L43" s="9"/>
    </row>
    <row r="44" spans="1:14" x14ac:dyDescent="0.3">
      <c r="A44" s="8"/>
      <c r="B44" s="9"/>
      <c r="C44" s="28"/>
      <c r="D44" s="9"/>
      <c r="E44" s="12"/>
      <c r="F44" s="12"/>
      <c r="G44" s="12"/>
      <c r="H44" s="12"/>
      <c r="I44" s="9"/>
      <c r="J44" s="9"/>
      <c r="K44" s="9"/>
      <c r="L44" s="9"/>
    </row>
    <row r="45" spans="1:14" x14ac:dyDescent="0.3">
      <c r="A45" s="8"/>
      <c r="B45" s="9"/>
      <c r="C45" s="9"/>
      <c r="D45" s="9"/>
      <c r="E45" s="9"/>
      <c r="F45" s="9"/>
      <c r="G45" s="9"/>
      <c r="H45" s="12" t="s">
        <v>29</v>
      </c>
      <c r="I45" s="9"/>
      <c r="J45" s="9"/>
      <c r="K45" s="9"/>
      <c r="L45" s="9"/>
    </row>
    <row r="46" spans="1:14" x14ac:dyDescent="0.3">
      <c r="A46" s="8"/>
      <c r="B46" s="9"/>
      <c r="C46" s="28"/>
      <c r="D46" s="9"/>
      <c r="E46" s="12"/>
      <c r="F46" s="12"/>
      <c r="G46" s="12"/>
      <c r="H46" s="12"/>
      <c r="I46" s="9"/>
      <c r="J46" s="9"/>
      <c r="K46" s="9"/>
      <c r="L46" s="9"/>
    </row>
    <row r="47" spans="1:14" x14ac:dyDescent="0.3">
      <c r="A47" s="8"/>
      <c r="B47" s="9"/>
      <c r="C47" s="28"/>
      <c r="D47" s="9"/>
      <c r="E47" s="12"/>
      <c r="F47" s="12"/>
      <c r="G47" s="12"/>
      <c r="H47" s="12"/>
      <c r="I47" s="9"/>
      <c r="J47" s="9"/>
      <c r="K47" s="9"/>
      <c r="L47" s="9"/>
    </row>
    <row r="48" spans="1:14" x14ac:dyDescent="0.3">
      <c r="A48" s="8"/>
      <c r="B48" s="9"/>
      <c r="C48" s="28"/>
      <c r="D48" s="9"/>
      <c r="E48" s="12"/>
      <c r="F48" s="12"/>
      <c r="G48" s="12"/>
      <c r="H48" s="12"/>
      <c r="I48" s="9"/>
      <c r="J48" s="9"/>
      <c r="K48" s="9"/>
      <c r="L48" s="9"/>
    </row>
    <row r="49" spans="1:14" x14ac:dyDescent="0.3">
      <c r="A49" s="8"/>
      <c r="B49" s="9"/>
      <c r="C49" s="28"/>
      <c r="D49" s="9"/>
      <c r="E49" s="12"/>
      <c r="F49" s="12"/>
      <c r="G49" s="12"/>
      <c r="H49" s="12"/>
      <c r="I49" s="9"/>
      <c r="J49" s="9"/>
      <c r="K49" s="9"/>
      <c r="L49" s="9"/>
    </row>
    <row r="50" spans="1:14" x14ac:dyDescent="0.3">
      <c r="A50" s="8"/>
      <c r="M50" s="7"/>
      <c r="N50" s="7"/>
    </row>
  </sheetData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общий</vt:lpstr>
      <vt:lpstr>ЗК</vt:lpstr>
      <vt:lpstr>ОЭА</vt:lpstr>
      <vt:lpstr>ЕП</vt:lpstr>
      <vt:lpstr>кап. ремонт</vt:lpstr>
      <vt:lpstr>'кап. ремонт'!Область_печати</vt:lpstr>
    </vt:vector>
  </TitlesOfParts>
  <Company>ISPOLKOM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Aliya.Nazmutdinova</dc:creator>
  <cp:lastModifiedBy>Faniya Fayzrahmanova</cp:lastModifiedBy>
  <cp:lastPrinted>2013-11-25T12:00:31Z</cp:lastPrinted>
  <dcterms:created xsi:type="dcterms:W3CDTF">2011-07-28T07:26:25Z</dcterms:created>
  <dcterms:modified xsi:type="dcterms:W3CDTF">2015-10-08T12:08:09Z</dcterms:modified>
</cp:coreProperties>
</file>