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760" activeTab="1"/>
  </bookViews>
  <sheets>
    <sheet name="общий" sheetId="1" r:id="rId1"/>
    <sheet name="Лист2" sheetId="2" r:id="rId2"/>
    <sheet name="Лист4" sheetId="4" r:id="rId3"/>
    <sheet name="Лист5" sheetId="5" r:id="rId4"/>
    <sheet name="Лист3" sheetId="3" r:id="rId5"/>
    <sheet name="Лист6" sheetId="6" r:id="rId6"/>
    <sheet name="ОМС общ" sheetId="7" r:id="rId7"/>
    <sheet name="ОМС ЕП" sheetId="8" r:id="rId8"/>
    <sheet name="АУКЦ ОМС" sheetId="9" r:id="rId9"/>
    <sheet name="ЗК  ОМС" sheetId="10" r:id="rId10"/>
    <sheet name="Лист1" sheetId="11" r:id="rId11"/>
    <sheet name="отдел культуры" sheetId="12" r:id="rId12"/>
    <sheet name="дороги" sheetId="13" r:id="rId13"/>
    <sheet name="Лист8" sheetId="14" r:id="rId14"/>
  </sheets>
  <definedNames>
    <definedName name="_xlnm.Print_Area" localSheetId="5">Лист6!$A$1:$K$56</definedName>
  </definedNames>
  <calcPr calcId="144525"/>
</workbook>
</file>

<file path=xl/calcChain.xml><?xml version="1.0" encoding="utf-8"?>
<calcChain xmlns="http://schemas.openxmlformats.org/spreadsheetml/2006/main">
  <c r="N9" i="3" l="1"/>
  <c r="O84" i="5"/>
  <c r="O82" i="2"/>
  <c r="P82" i="2"/>
  <c r="A4" i="14" l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J11" i="14"/>
  <c r="J12" i="14"/>
  <c r="J13" i="14"/>
  <c r="M16" i="14"/>
  <c r="I16" i="14"/>
  <c r="H16" i="14"/>
  <c r="J15" i="14"/>
  <c r="J14" i="14"/>
  <c r="J10" i="14"/>
  <c r="J9" i="14"/>
  <c r="J8" i="14"/>
  <c r="J7" i="14"/>
  <c r="J6" i="14"/>
  <c r="J5" i="14"/>
  <c r="J4" i="14"/>
  <c r="J3" i="14"/>
  <c r="J2" i="14"/>
  <c r="A3" i="14"/>
  <c r="J16" i="14" l="1"/>
  <c r="J9" i="12"/>
  <c r="J8" i="12"/>
  <c r="J7" i="12"/>
  <c r="J6" i="12"/>
  <c r="J5" i="12"/>
  <c r="J4" i="12"/>
  <c r="J3" i="12"/>
  <c r="J2" i="12"/>
  <c r="A2" i="12"/>
  <c r="A3" i="12" s="1"/>
  <c r="A4" i="12" s="1"/>
  <c r="A5" i="12" s="1"/>
  <c r="A6" i="12" s="1"/>
  <c r="A7" i="12" s="1"/>
  <c r="A8" i="12" s="1"/>
  <c r="A9" i="12" s="1"/>
  <c r="H11" i="11" l="1"/>
  <c r="G11" i="11"/>
  <c r="I10" i="11"/>
  <c r="I9" i="11"/>
  <c r="I8" i="11"/>
  <c r="I7" i="11"/>
  <c r="I6" i="11"/>
  <c r="I5" i="11"/>
  <c r="I4" i="11"/>
  <c r="A4" i="11"/>
  <c r="A5" i="11" s="1"/>
  <c r="A6" i="11" s="1"/>
  <c r="A7" i="11" s="1"/>
  <c r="A8" i="11" s="1"/>
  <c r="A9" i="11" s="1"/>
  <c r="A10" i="11" s="1"/>
  <c r="I11" i="11" l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6" i="10"/>
  <c r="P42" i="10" l="1"/>
  <c r="N42" i="10"/>
  <c r="I42" i="10"/>
  <c r="H42" i="10"/>
  <c r="J41" i="10"/>
  <c r="K41" i="10" s="1"/>
  <c r="J40" i="10"/>
  <c r="K40" i="10" s="1"/>
  <c r="J39" i="10"/>
  <c r="K39" i="10" s="1"/>
  <c r="J38" i="10"/>
  <c r="K38" i="10" s="1"/>
  <c r="J37" i="10"/>
  <c r="K37" i="10" s="1"/>
  <c r="J36" i="10"/>
  <c r="K36" i="10" s="1"/>
  <c r="J35" i="10"/>
  <c r="K35" i="10" s="1"/>
  <c r="J34" i="10"/>
  <c r="K34" i="10" s="1"/>
  <c r="J33" i="10"/>
  <c r="K33" i="10" s="1"/>
  <c r="J32" i="10"/>
  <c r="K32" i="10" s="1"/>
  <c r="J31" i="10"/>
  <c r="K31" i="10" s="1"/>
  <c r="J30" i="10"/>
  <c r="K30" i="10" s="1"/>
  <c r="J29" i="10"/>
  <c r="K29" i="10" s="1"/>
  <c r="J28" i="10"/>
  <c r="K28" i="10" s="1"/>
  <c r="J27" i="10"/>
  <c r="K27" i="10" s="1"/>
  <c r="J26" i="10"/>
  <c r="K26" i="10" s="1"/>
  <c r="J25" i="10"/>
  <c r="K25" i="10" s="1"/>
  <c r="J24" i="10"/>
  <c r="K24" i="10" s="1"/>
  <c r="J23" i="10"/>
  <c r="K23" i="10" s="1"/>
  <c r="J22" i="10"/>
  <c r="K22" i="10" s="1"/>
  <c r="J21" i="10"/>
  <c r="K21" i="10" s="1"/>
  <c r="J20" i="10"/>
  <c r="K20" i="10" s="1"/>
  <c r="J19" i="10"/>
  <c r="K19" i="10" s="1"/>
  <c r="J18" i="10"/>
  <c r="K18" i="10" s="1"/>
  <c r="J17" i="10"/>
  <c r="K17" i="10" s="1"/>
  <c r="J16" i="10"/>
  <c r="K16" i="10" s="1"/>
  <c r="J15" i="10"/>
  <c r="K15" i="10" s="1"/>
  <c r="J14" i="10"/>
  <c r="K14" i="10" s="1"/>
  <c r="J13" i="10"/>
  <c r="K13" i="10" s="1"/>
  <c r="J12" i="10"/>
  <c r="K12" i="10" s="1"/>
  <c r="J11" i="10"/>
  <c r="K11" i="10" s="1"/>
  <c r="J10" i="10"/>
  <c r="K10" i="10" s="1"/>
  <c r="J9" i="10"/>
  <c r="K9" i="10" s="1"/>
  <c r="J8" i="10"/>
  <c r="K8" i="10" s="1"/>
  <c r="J7" i="10"/>
  <c r="K7" i="10" s="1"/>
  <c r="J6" i="10"/>
  <c r="K6" i="10" s="1"/>
  <c r="J5" i="10"/>
  <c r="K5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Q24" i="9"/>
  <c r="P24" i="9"/>
  <c r="N24" i="9"/>
  <c r="I24" i="9"/>
  <c r="H24" i="9"/>
  <c r="J23" i="9"/>
  <c r="K23" i="9" s="1"/>
  <c r="J22" i="9"/>
  <c r="K22" i="9" s="1"/>
  <c r="J21" i="9"/>
  <c r="K21" i="9" s="1"/>
  <c r="J20" i="9"/>
  <c r="K20" i="9" s="1"/>
  <c r="J19" i="9"/>
  <c r="K19" i="9" s="1"/>
  <c r="J18" i="9"/>
  <c r="K18" i="9" s="1"/>
  <c r="J17" i="9"/>
  <c r="K17" i="9" s="1"/>
  <c r="J16" i="9"/>
  <c r="K16" i="9" s="1"/>
  <c r="J15" i="9"/>
  <c r="K15" i="9" s="1"/>
  <c r="J14" i="9"/>
  <c r="K14" i="9" s="1"/>
  <c r="J13" i="9"/>
  <c r="K13" i="9" s="1"/>
  <c r="J12" i="9"/>
  <c r="K12" i="9" s="1"/>
  <c r="J11" i="9"/>
  <c r="K11" i="9" s="1"/>
  <c r="J10" i="9"/>
  <c r="K10" i="9" s="1"/>
  <c r="J9" i="9"/>
  <c r="K9" i="9" s="1"/>
  <c r="J8" i="9"/>
  <c r="K8" i="9" s="1"/>
  <c r="J7" i="9"/>
  <c r="K7" i="9" s="1"/>
  <c r="J6" i="9"/>
  <c r="K6" i="9" s="1"/>
  <c r="J5" i="9"/>
  <c r="K5" i="9" s="1"/>
  <c r="I13" i="8"/>
  <c r="H13" i="8"/>
  <c r="H65" i="7"/>
  <c r="I65" i="7"/>
  <c r="J65" i="7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42" i="10" l="1"/>
  <c r="K42" i="10" s="1"/>
  <c r="J24" i="9"/>
  <c r="K24" i="9" s="1"/>
  <c r="M189" i="1" l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H47" i="6"/>
  <c r="G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47" i="6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6" i="5"/>
  <c r="K5" i="5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11" i="2"/>
  <c r="K10" i="2"/>
  <c r="Q82" i="2" l="1"/>
  <c r="P84" i="5"/>
  <c r="I84" i="5"/>
  <c r="H9" i="3"/>
  <c r="I9" i="3"/>
  <c r="O9" i="3"/>
  <c r="M9" i="3"/>
  <c r="N84" i="5"/>
  <c r="N82" i="2"/>
  <c r="J6" i="3"/>
  <c r="A6" i="3"/>
  <c r="J8" i="3" l="1"/>
  <c r="J7" i="3"/>
  <c r="J5" i="3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H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I32" i="4"/>
  <c r="H32" i="4"/>
  <c r="H82" i="2"/>
  <c r="I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J5" i="2"/>
  <c r="J9" i="3" l="1"/>
  <c r="J84" i="5"/>
  <c r="J82" i="2"/>
  <c r="H18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2" i="1"/>
  <c r="I189" i="1" l="1"/>
  <c r="J189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</calcChain>
</file>

<file path=xl/sharedStrings.xml><?xml version="1.0" encoding="utf-8"?>
<sst xmlns="http://schemas.openxmlformats.org/spreadsheetml/2006/main" count="3498" uniqueCount="715">
  <si>
    <t>Заказчик</t>
  </si>
  <si>
    <t>Исполнитель</t>
  </si>
  <si>
    <t>Наименование работ</t>
  </si>
  <si>
    <t>Начальная цена контракта</t>
  </si>
  <si>
    <t>Сумма</t>
  </si>
  <si>
    <t>Способ закупок</t>
  </si>
  <si>
    <t>Дата</t>
  </si>
  <si>
    <t>1.</t>
  </si>
  <si>
    <t>ООО "Казаныш"</t>
  </si>
  <si>
    <t>поставка продуктов питания</t>
  </si>
  <si>
    <t>ОЭА  31.03</t>
  </si>
  <si>
    <t>2.</t>
  </si>
  <si>
    <t>ИП "Айзатуллин"</t>
  </si>
  <si>
    <t>3.</t>
  </si>
  <si>
    <t>4.</t>
  </si>
  <si>
    <t>Капитальный ремонт здания д\сада</t>
  </si>
  <si>
    <t>ОЭА 31.03</t>
  </si>
  <si>
    <t>5.</t>
  </si>
  <si>
    <t>ООО "БарсЭлитстрой"</t>
  </si>
  <si>
    <t>поставка и ввод в эксплуатацию системы видеонаблюдения</t>
  </si>
  <si>
    <t>ОЭА 18.02</t>
  </si>
  <si>
    <t>Отдел Образования</t>
  </si>
  <si>
    <t>поставка и ввод в эксплуатацию комплекса буксировочной канатной дороги</t>
  </si>
  <si>
    <t>ЗАО "СКАДО"</t>
  </si>
  <si>
    <t>6.</t>
  </si>
  <si>
    <t>поставка и ввод в эксплуатацию устройство освещения новогодней елки</t>
  </si>
  <si>
    <t>ООО "СтройЦентрСити"</t>
  </si>
  <si>
    <t>7.</t>
  </si>
  <si>
    <t>Управление государственной вневедомственной экспертизы РТ по строительству и архитектуре</t>
  </si>
  <si>
    <t>проектная документация</t>
  </si>
  <si>
    <t>8.</t>
  </si>
  <si>
    <t>Исполнительный комитет Высокогорского муниципального района</t>
  </si>
  <si>
    <t>ОАО "Татэнергосбыт"</t>
  </si>
  <si>
    <t>9.</t>
  </si>
  <si>
    <t>МБУЗ "Высокогорская ЦРБ"</t>
  </si>
  <si>
    <t>ОАО "Таттелеком"</t>
  </si>
  <si>
    <t>ООО "Цифровые видеосистемы"</t>
  </si>
  <si>
    <t>услуги связи</t>
  </si>
  <si>
    <t>поставка электроэнергии</t>
  </si>
  <si>
    <t>10.</t>
  </si>
  <si>
    <t>ГУ ОВД при ОВД по Высокогорскому району</t>
  </si>
  <si>
    <t>контроль пожарной безопасности</t>
  </si>
  <si>
    <t>11.</t>
  </si>
  <si>
    <t>Высокогорская ЦРБ</t>
  </si>
  <si>
    <t>оказание охранных услуг</t>
  </si>
  <si>
    <t>12.</t>
  </si>
  <si>
    <t>ОАО "Высокогорские коммунальные сети</t>
  </si>
  <si>
    <t>Отпуск питьевой воды, прием сточных вод</t>
  </si>
  <si>
    <t>13.</t>
  </si>
  <si>
    <t>отпуск тепловой энергии</t>
  </si>
  <si>
    <t>14.</t>
  </si>
  <si>
    <t>оказание услуг связи</t>
  </si>
  <si>
    <t>15.</t>
  </si>
  <si>
    <t>Красносельское СП</t>
  </si>
  <si>
    <t>ООО "Булан-техсервис"</t>
  </si>
  <si>
    <t>зимнее содержание дорог</t>
  </si>
  <si>
    <t>ЗК 31.03</t>
  </si>
  <si>
    <t>16.</t>
  </si>
  <si>
    <t>ООО "Высокогорская МТС"</t>
  </si>
  <si>
    <t>17.</t>
  </si>
  <si>
    <t>ОАО "Высокогорские коммунальные сети"</t>
  </si>
  <si>
    <t>на пользование теплоэнергией</t>
  </si>
  <si>
    <t>18.</t>
  </si>
  <si>
    <t>ЗАО "Татгазинвест"</t>
  </si>
  <si>
    <t>на поставку газа</t>
  </si>
  <si>
    <t>ЕП 31.12</t>
  </si>
  <si>
    <t>19.</t>
  </si>
  <si>
    <t>ОЭА  20.01</t>
  </si>
  <si>
    <t>ОЭА 31.12</t>
  </si>
  <si>
    <t>ОАО "Татспиртпром" "Усадский спиртзавод"</t>
  </si>
  <si>
    <t>подача электроэнергии</t>
  </si>
  <si>
    <t>ЕП 30.06</t>
  </si>
  <si>
    <t>20.</t>
  </si>
  <si>
    <t>ВСОШ №1 Высокогорского муниципального района</t>
  </si>
  <si>
    <t>21.</t>
  </si>
  <si>
    <t>на отпуск питьевой воды и прием сточных вод</t>
  </si>
  <si>
    <t>22.</t>
  </si>
  <si>
    <t>23.</t>
  </si>
  <si>
    <t>ВСШ №3 Высокогорского района</t>
  </si>
  <si>
    <t>на прием сточных вод</t>
  </si>
  <si>
    <t>24.</t>
  </si>
  <si>
    <t>ООО "Автодорстрой"</t>
  </si>
  <si>
    <t>поставка ГСМ</t>
  </si>
  <si>
    <t>ООО "Семь хлебов"</t>
  </si>
  <si>
    <t>поставка хлебобулочных изделий</t>
  </si>
  <si>
    <t>25.</t>
  </si>
  <si>
    <t>Отдел культуры</t>
  </si>
  <si>
    <t>ИП "Ахметзянов А. М."</t>
  </si>
  <si>
    <t>поставка мягкого инвентаря</t>
  </si>
  <si>
    <t>ЗК 01.03</t>
  </si>
  <si>
    <t>26.</t>
  </si>
  <si>
    <t>ИП "Акопян А.Б."</t>
  </si>
  <si>
    <t>27.</t>
  </si>
  <si>
    <t>28.</t>
  </si>
  <si>
    <t>поставка продуктов питания (крупы)</t>
  </si>
  <si>
    <t>поставка продуктов питания (бакалея)</t>
  </si>
  <si>
    <t>29.</t>
  </si>
  <si>
    <t>ООО "Альгура"</t>
  </si>
  <si>
    <t>30.</t>
  </si>
  <si>
    <t>ЗК 01.04</t>
  </si>
  <si>
    <t>31.</t>
  </si>
  <si>
    <t>Совет Высокогорского муниципального района</t>
  </si>
  <si>
    <t>32.</t>
  </si>
  <si>
    <t>Дубъязская средняя школа</t>
  </si>
  <si>
    <t>ОАО "Дубъязские коммунальные сети"</t>
  </si>
  <si>
    <t>33.</t>
  </si>
  <si>
    <t>Усадская средняя школа</t>
  </si>
  <si>
    <t>34.</t>
  </si>
  <si>
    <t>Высокогорское РайПО</t>
  </si>
  <si>
    <t>обеспечение электрической энергией</t>
  </si>
  <si>
    <t>35.</t>
  </si>
  <si>
    <t>ООО "СтройСитиЦентр"</t>
  </si>
  <si>
    <t>ЗК 30.04</t>
  </si>
  <si>
    <t>36.</t>
  </si>
  <si>
    <t>37.</t>
  </si>
  <si>
    <t>38.</t>
  </si>
  <si>
    <t>ИП "Давлетшин Р.Ф."</t>
  </si>
  <si>
    <t>поставка мясной продукции</t>
  </si>
  <si>
    <t>39.</t>
  </si>
  <si>
    <t>40.</t>
  </si>
  <si>
    <t>41.</t>
  </si>
  <si>
    <t>Исполнительный комитет Альдермышского СП</t>
  </si>
  <si>
    <t>Исполнительный комитет Бирюлинского СП</t>
  </si>
  <si>
    <t>Исполнительный комитет Семиозерского СП</t>
  </si>
  <si>
    <t>Исполнительный комитет Усадского СП</t>
  </si>
  <si>
    <t>Исполнительный комитет Чепчуговского СП</t>
  </si>
  <si>
    <t>Исполком Красносельского СП</t>
  </si>
  <si>
    <t>ОЭА 20.04</t>
  </si>
  <si>
    <t>43.</t>
  </si>
  <si>
    <t>42.</t>
  </si>
  <si>
    <t>Исполнительный комитет Выскогорского сельского поселения</t>
  </si>
  <si>
    <t>ООО "Закамское торгово-сервисное объединение "Медтехника"</t>
  </si>
  <si>
    <t>комплексное техническое обслуживание медицинской техники</t>
  </si>
  <si>
    <t>44.</t>
  </si>
  <si>
    <t>ООО "Биомедицинские технологии"</t>
  </si>
  <si>
    <t>поставка расходных материалов для клинико-диагностической лаборатории</t>
  </si>
  <si>
    <t>ОЭА 30.04</t>
  </si>
  <si>
    <t>45.</t>
  </si>
  <si>
    <t>ООО "Медком - МП"</t>
  </si>
  <si>
    <t xml:space="preserve">поставка расходных материалов  </t>
  </si>
  <si>
    <t>46.</t>
  </si>
  <si>
    <t>Шапшинская СОШ</t>
  </si>
  <si>
    <t>ООО "Куркачинское коммунальное предприятие"</t>
  </si>
  <si>
    <t>предоставление услуг по водоснабжению и водоотведению</t>
  </si>
  <si>
    <t>47.</t>
  </si>
  <si>
    <t>Бирюлинская СОШ</t>
  </si>
  <si>
    <t>ООО "Бирюлинские коммунальные сети"</t>
  </si>
  <si>
    <t>48.</t>
  </si>
  <si>
    <t>Озерная СОШ</t>
  </si>
  <si>
    <t>снабжение электроэнергией</t>
  </si>
  <si>
    <t>49.</t>
  </si>
  <si>
    <t>ФГУЗ "Центр гигиены и эпидимиологии в РТ"</t>
  </si>
  <si>
    <t>проведение противоэпидемических мероприятий</t>
  </si>
  <si>
    <t>50.</t>
  </si>
  <si>
    <t>ЗК 01.07</t>
  </si>
  <si>
    <t>51.</t>
  </si>
  <si>
    <t>ИП "Паймулин Н.Е."</t>
  </si>
  <si>
    <t>изготовление и поставка бланочной продукции</t>
  </si>
  <si>
    <t>52.</t>
  </si>
  <si>
    <t>53.</t>
  </si>
  <si>
    <t>ООО "Медиф"</t>
  </si>
  <si>
    <t>поставка медикаментов</t>
  </si>
  <si>
    <t>ОЭА 30.06</t>
  </si>
  <si>
    <t>54.</t>
  </si>
  <si>
    <t>55.</t>
  </si>
  <si>
    <t>поставка молочных продуктов питания</t>
  </si>
  <si>
    <t>56.</t>
  </si>
  <si>
    <t>поставка сценического инвентаря</t>
  </si>
  <si>
    <t>ЗК 01.06</t>
  </si>
  <si>
    <t>57.</t>
  </si>
  <si>
    <t>ООО "Продовольственный Холдинг"</t>
  </si>
  <si>
    <t>58.</t>
  </si>
  <si>
    <t>Исполнительный комитет Алан-Бексерского СП</t>
  </si>
  <si>
    <t>ООО "СтройНаноТех"</t>
  </si>
  <si>
    <t>ремонт автодороги</t>
  </si>
  <si>
    <t>59.</t>
  </si>
  <si>
    <t>ООО "Константа"</t>
  </si>
  <si>
    <t>поставка мясных продуктов питания</t>
  </si>
  <si>
    <t>60.</t>
  </si>
  <si>
    <t>61.</t>
  </si>
  <si>
    <t>ООО "Реммедтех"</t>
  </si>
  <si>
    <t>техническое обслуживание медицинской техники (микроскопов)</t>
  </si>
  <si>
    <t>62.</t>
  </si>
  <si>
    <t>ООО "РИОСАТ-Строй"</t>
  </si>
  <si>
    <t>ОЭА 01.07</t>
  </si>
  <si>
    <t>ООО "МИР"</t>
  </si>
  <si>
    <t>поставка бумаги диаграммной</t>
  </si>
  <si>
    <t>63.</t>
  </si>
  <si>
    <t>СК "ОМСТРОЙ"</t>
  </si>
  <si>
    <t>капитальный ремонт здания Семиозерского СП</t>
  </si>
  <si>
    <t>ОЭА 01.08</t>
  </si>
  <si>
    <t xml:space="preserve"> капитальный ремонт здания МОУ ВСОШ №2</t>
  </si>
  <si>
    <t>поставка расходных материалов</t>
  </si>
  <si>
    <t>64.</t>
  </si>
  <si>
    <t>ОАО "Национальная страховая компания ТАТАРСТАН"</t>
  </si>
  <si>
    <t>страхование</t>
  </si>
  <si>
    <t>65.</t>
  </si>
  <si>
    <t>капитальный ремонт</t>
  </si>
  <si>
    <t>66.</t>
  </si>
  <si>
    <t>ООО "ГарантДорСтрой"</t>
  </si>
  <si>
    <t>67.</t>
  </si>
  <si>
    <t>Отдел Культуры</t>
  </si>
  <si>
    <t>капитальный ремонт системы отопления</t>
  </si>
  <si>
    <t>68.</t>
  </si>
  <si>
    <t>капитальный ремонт кровли</t>
  </si>
  <si>
    <t>ОЭА 01.07.</t>
  </si>
  <si>
    <t>69.</t>
  </si>
  <si>
    <t>капитальный ремонт здания</t>
  </si>
  <si>
    <t>70.</t>
  </si>
  <si>
    <t>71.</t>
  </si>
  <si>
    <t>приобретение путевок профильных смен в стационарные лагеря</t>
  </si>
  <si>
    <t>ОЭА 31.08</t>
  </si>
  <si>
    <t>72.</t>
  </si>
  <si>
    <t>ИП "Газизова Р.З."</t>
  </si>
  <si>
    <t>73.</t>
  </si>
  <si>
    <t>Отдел образования</t>
  </si>
  <si>
    <t>74.</t>
  </si>
  <si>
    <t>75.</t>
  </si>
  <si>
    <t>МОУ  ВСОШ №2 Высокогорского района</t>
  </si>
  <si>
    <t>МОУ Чепчговская СОШ Высокогорского района</t>
  </si>
  <si>
    <t>МОУ Большекавалинская СОШ Высокогорского района</t>
  </si>
  <si>
    <t>МОУ "ВСОШ №1 (ф-л Учхоз)" Высокогорского  района</t>
  </si>
  <si>
    <t>Исполнительный комитет Высокогорского района</t>
  </si>
  <si>
    <t>76.</t>
  </si>
  <si>
    <t>МОУ "ВСОШ №1 Высокогорского  района</t>
  </si>
  <si>
    <t>ООО "Кайнар чай"</t>
  </si>
  <si>
    <t>77.</t>
  </si>
  <si>
    <t>МОУ "ВСОШ №3" Высокогорского района</t>
  </si>
  <si>
    <t>поставка продуков питания</t>
  </si>
  <si>
    <t>78.</t>
  </si>
  <si>
    <t>МОУ "Усадская СОШ" Высокогорского района</t>
  </si>
  <si>
    <t>79.</t>
  </si>
  <si>
    <t>ОАО Куркачинское хлебоприемное предприятие</t>
  </si>
  <si>
    <t>поставка  продуктов питания</t>
  </si>
  <si>
    <t>80.</t>
  </si>
  <si>
    <t>МОУ Куркачинская СОШ Высокогорского района</t>
  </si>
  <si>
    <t>МОУ Шапшинская СОШ Высокогорского района</t>
  </si>
  <si>
    <t>81.</t>
  </si>
  <si>
    <t>МОУ Бирюлинская СОШ Высокогорского района</t>
  </si>
  <si>
    <t>82.</t>
  </si>
  <si>
    <t>83.</t>
  </si>
  <si>
    <t>Государственное бюджетное образовательное учреждение дополнительного образования детей "Республиканский детский оздоровительно-образовательный центр "Костер"</t>
  </si>
  <si>
    <t>приобретение путевок в стационарные лагеря для детей работников</t>
  </si>
  <si>
    <t>84.</t>
  </si>
  <si>
    <t>85.</t>
  </si>
  <si>
    <t>перенос наружных сетей водоснабжения и канализации</t>
  </si>
  <si>
    <t>86.</t>
  </si>
  <si>
    <t>перенос сетей водоснабжения  к жилым домам</t>
  </si>
  <si>
    <t>87.</t>
  </si>
  <si>
    <t>88.</t>
  </si>
  <si>
    <t>поставка продуктов питания (мясные продукты)</t>
  </si>
  <si>
    <t>89.</t>
  </si>
  <si>
    <t>ОАО "Арскнефтепродукт"</t>
  </si>
  <si>
    <t>ЗК 01.10</t>
  </si>
  <si>
    <t>90.</t>
  </si>
  <si>
    <t>91.</t>
  </si>
  <si>
    <t>92.</t>
  </si>
  <si>
    <t>ЗК 01.08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</si>
  <si>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0311300106511000005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</si>
  <si>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0111300001311000015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</si>
  <si>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0111300001311000014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</si>
  <si>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0111300001311000013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</si>
  <si>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311300001811000012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</si>
  <si>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0311300001811000011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</si>
  <si>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0311300001811000010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</si>
  <si>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0111300044211000002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</si>
  <si>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0311300357211000002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</si>
  <si>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0311300343511000001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</si>
  <si>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0311300001811000009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</si>
  <si>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0311300341911000004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</si>
  <si>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0311300202611000002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</si>
  <si>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0311300309411000001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</si>
  <si>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0311300001811000008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</si>
  <si>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0311300375511000001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</si>
  <si>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0311300001811000007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</si>
  <si>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0311300341911000003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</si>
  <si>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311300001811000006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</si>
  <si>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311300006511000003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</si>
  <si>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111300001311000012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</si>
  <si>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311300106511000004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</si>
  <si>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111300001311000011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</si>
  <si>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111300001311000016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</si>
  <si>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311300001811000004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</si>
  <si>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311300028911000027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</si>
  <si>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311300001811000003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</si>
  <si>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311300001811000002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</si>
  <si>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311300001811000001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</si>
  <si>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111300028411000001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</si>
  <si>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311300106511000002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</si>
  <si>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311300028911000023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</si>
  <si>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311300028911000022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</si>
  <si>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311300028911000021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</si>
  <si>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311300028911000018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</si>
  <si>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311300028911000019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</si>
  <si>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311300028911000020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</si>
  <si>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0311300321411000001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</si>
  <si>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311300352111000001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</si>
  <si>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311300357211000001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</si>
  <si>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311300028911000014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</si>
  <si>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311300028911000015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</si>
  <si>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311300028911000016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</si>
  <si>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111300020811000001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</si>
  <si>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111300044211000001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</si>
  <si>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111300033311000002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</si>
  <si>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311300028911000013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</si>
  <si>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111300029221100001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</si>
  <si>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111300074111000001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</si>
  <si>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311300108111000001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</si>
  <si>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311300106311000001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</si>
  <si>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111300001311000009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</si>
  <si>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82001110001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</si>
  <si>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082001110002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</si>
  <si>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082001110004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</si>
  <si>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082003110005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</si>
  <si>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082014110006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</si>
  <si>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082014110007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</si>
  <si>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111300001311000003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</si>
  <si>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</si>
  <si>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111300001311000007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</si>
  <si>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111300001311000010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</si>
  <si>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311300028911000012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</si>
  <si>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311300028911000011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</si>
  <si>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311300028911000010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</si>
  <si>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311300028911000009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</si>
  <si>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300300106511000009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</si>
  <si>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311300028911000008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</si>
  <si>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311300028911000007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</si>
  <si>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311300342011000001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</si>
  <si>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311300202611000001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</si>
  <si>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311300341911000002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</si>
  <si>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311300341911000001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</si>
  <si>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311300028911000006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</si>
  <si>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111300001311000008</t>
    </r>
  </si>
  <si>
    <t>Дата завершения</t>
  </si>
  <si>
    <t xml:space="preserve">№ 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</si>
  <si>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082001110003</t>
    </r>
  </si>
  <si>
    <t>ЗК 31.12</t>
  </si>
  <si>
    <r>
      <t>.</t>
    </r>
    <r>
      <rPr>
        <sz val="11"/>
        <rFont val="Calibri"/>
        <family val="2"/>
        <charset val="204"/>
        <scheme val="minor"/>
      </rPr>
      <t>0111300001311000024</t>
    </r>
  </si>
  <si>
    <t>ОК 31.12</t>
  </si>
  <si>
    <t>ЗК 01.10.</t>
  </si>
  <si>
    <t>ИП "Равилова Г.В."</t>
  </si>
  <si>
    <t>93.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</si>
  <si>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0111300001311000018</t>
    </r>
  </si>
  <si>
    <t>ИП А.Б. Акопян</t>
  </si>
  <si>
    <t>поставка продуктов питания (овощи и фрукты)</t>
  </si>
  <si>
    <t>поставка расходных материалов для гинекологии</t>
  </si>
  <si>
    <t>ОАЭ 01.10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</si>
  <si>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0311300028911000030</t>
    </r>
  </si>
  <si>
    <t>Исполнительный комитет Шапшинского сельского поселения</t>
  </si>
  <si>
    <t>ОАО "Идельдорстрой"</t>
  </si>
  <si>
    <t>ремонт автодороги к д. Красный Восток</t>
  </si>
  <si>
    <t>ОАЭ 30.09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</si>
  <si>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0111300001311000019</t>
    </r>
  </si>
  <si>
    <t>капитальный ремонт кровли жилых домов</t>
  </si>
  <si>
    <t>ОАЭ 20.09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</si>
  <si>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0311300001811000013</t>
    </r>
  </si>
  <si>
    <t>капитальный ремонт зд.Усад.школы</t>
  </si>
  <si>
    <t>ОАЭ 01.09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</si>
  <si>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0111300001311000020</t>
    </r>
  </si>
  <si>
    <t>ПИР на водоснабжение и канализирование строящихся домов с. Высокая Гора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</si>
  <si>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0111300020811000002</t>
    </r>
  </si>
  <si>
    <t>Исполнительный комитет Высокогорского сельского поселения</t>
  </si>
  <si>
    <t>ЗК 01.09</t>
  </si>
  <si>
    <t xml:space="preserve">летнее содержание дорог на тер. Высокогорского сельского поселения 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</si>
  <si>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0311300028911000032</t>
    </r>
  </si>
  <si>
    <t>ООО "Подовольственный холдинг"</t>
  </si>
  <si>
    <t xml:space="preserve">покупка крупы 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</si>
  <si>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0311300028911000031</t>
    </r>
  </si>
  <si>
    <t xml:space="preserve">покупка бакалеи 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</si>
  <si>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0311300028911000035</t>
    </r>
  </si>
  <si>
    <t>поставка расходных материалов для диспансеризации</t>
  </si>
  <si>
    <t>ООО "Газмедлизинг"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</si>
  <si>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0311300028911000033</t>
    </r>
  </si>
  <si>
    <t>ООО НПП "АГАТ"</t>
  </si>
  <si>
    <t>поставка медикаментов для нужд ЦРБ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</si>
  <si>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0311300028911000034</t>
    </r>
  </si>
  <si>
    <t>ООО "Казмедсервис"</t>
  </si>
  <si>
    <t>поставка расходных материалов для Ro фотолаборатории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</si>
  <si>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0111300001311000096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</si>
  <si>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0311300028911000038</t>
    </r>
  </si>
  <si>
    <t>капитальный ремонт здания Дубьязской участковой больницы</t>
  </si>
  <si>
    <t>ОАЭ 01.12</t>
  </si>
  <si>
    <t>ремонт водопровода по ул. Б.Красная с Высокая гора</t>
  </si>
  <si>
    <t>ОАЭ 31.12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</si>
  <si>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</si>
  <si>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0111300001311000022</t>
    </r>
  </si>
  <si>
    <t>ремонт кровли жилого дома по ул.Комсомольская,д.2 пос.жд.ст. Высокая Гора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</si>
  <si>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</si>
  <si>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</si>
  <si>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</si>
  <si>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</si>
  <si>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</si>
  <si>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</si>
  <si>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</si>
  <si>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</si>
  <si>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</si>
  <si>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</si>
  <si>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</si>
  <si>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</si>
  <si>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</si>
  <si>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</si>
  <si>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</si>
  <si>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</si>
  <si>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</si>
  <si>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</si>
  <si>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</si>
  <si>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</si>
  <si>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</si>
  <si>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</si>
  <si>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</si>
  <si>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</si>
  <si>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</si>
  <si>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</si>
  <si>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</si>
  <si>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</si>
  <si>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</si>
  <si>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</si>
  <si>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</si>
  <si>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311300028911000005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</si>
  <si>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311300028911000003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</si>
  <si>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311300028911000004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</si>
  <si>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0111300001311000028</t>
    </r>
  </si>
  <si>
    <t>НО "Государственный жилищный фонд при Президенте РТ"</t>
  </si>
  <si>
    <t>передача в муниципальную собственность жилого помещения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</si>
  <si>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</si>
  <si>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0111300001311000027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</si>
  <si>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0111300001311000026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</si>
  <si>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0111300001311000025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</si>
  <si>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0111300001311000032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</si>
  <si>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0111300001311000031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</si>
  <si>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0111300001311000030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</si>
  <si>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0111300001311000029</t>
    </r>
  </si>
  <si>
    <t>124.</t>
  </si>
  <si>
    <t>125.</t>
  </si>
  <si>
    <t>126.</t>
  </si>
  <si>
    <t>ЕП 30.09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</si>
  <si>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0111300047111000001</t>
    </r>
  </si>
  <si>
    <t>ИП Мишкина Н.Р.</t>
  </si>
  <si>
    <t>поставка продуктов птиания для нужд детских садов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</si>
  <si>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0311300001811000014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</si>
  <si>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0311300391911000002</t>
    </r>
  </si>
  <si>
    <t>капитальный ремонт кровли здания РДК Высокогорского района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</si>
  <si>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0311300391911000001</t>
    </r>
  </si>
  <si>
    <t>капитальный ремонт здания РДК Высокогорского района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</si>
  <si>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0311300028911000039</t>
    </r>
  </si>
  <si>
    <t>ООО "МедДиаТест"</t>
  </si>
  <si>
    <t>поставка наборов для выявления наркотиков</t>
  </si>
  <si>
    <t>ЗК  31.12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</si>
  <si>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0311300028911000037</t>
    </r>
  </si>
  <si>
    <t>поставка топлива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</si>
  <si>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0311300028911000040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</si>
  <si>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0311300028911000042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</si>
  <si>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0311300028911000041</t>
    </r>
  </si>
  <si>
    <t>ООО "Сдоба"</t>
  </si>
  <si>
    <t>поставка молочных продуктов для нужд Высокогорского ЦРБ</t>
  </si>
  <si>
    <t>поставка круп для нужд Высокогорского ЦРБ</t>
  </si>
  <si>
    <t>поставка хлебобулочных изделий для нужд Высокогорского ЦРБ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</si>
  <si>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0111300001311000017</t>
    </r>
  </si>
  <si>
    <t>ОАО "Центр развития земельных отношений  РТ"</t>
  </si>
  <si>
    <t>предоставление юридических услуг по реализации на торгах</t>
  </si>
  <si>
    <t>ОК 01.07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</si>
  <si>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0111300028911000025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</si>
  <si>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0311300028911000043</t>
    </r>
  </si>
  <si>
    <t>ЕП 30.10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</si>
  <si>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111300001311000006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</si>
  <si>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111300001311000005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</si>
  <si>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111300001311000004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</si>
  <si>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111300003331100001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</si>
  <si>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111300002101100001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</si>
  <si>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311100028911000024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</si>
  <si>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0311300028911000026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</si>
  <si>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111300021111000001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</si>
  <si>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0311300001811000005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</si>
  <si>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111300003311000003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</si>
  <si>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0311300042011000002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</si>
  <si>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311300001811000008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</si>
  <si>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311300028911000028</t>
    </r>
  </si>
  <si>
    <t>ОАО "Булочно-кондитерский комбинат"</t>
  </si>
  <si>
    <t>поставка хлебо-булочных изделий</t>
  </si>
  <si>
    <t>Совет Высокогорского района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</si>
  <si>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0111300078511000001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</si>
  <si>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0111300001311000021</t>
    </r>
  </si>
  <si>
    <t>127.</t>
  </si>
  <si>
    <t>128.</t>
  </si>
  <si>
    <t>129.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</si>
  <si>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0111300001311000033</t>
    </r>
  </si>
  <si>
    <t>ООО ПФ "ТрансТехСервис-3"</t>
  </si>
  <si>
    <t>поставка транспорт.средства</t>
  </si>
  <si>
    <t>Исполнительный комитет Айбашского СП</t>
  </si>
  <si>
    <t>ОАО "Ремсельбурвод"</t>
  </si>
  <si>
    <t>установка водонапорной башни д.Каракуль</t>
  </si>
  <si>
    <t>прокладка сетей водоснабжения д.Каркуль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</si>
  <si>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01113000285110000002</t>
    </r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</si>
  <si>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01113000285110000001</t>
    </r>
  </si>
  <si>
    <t>130.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</si>
  <si>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0311300391911000004</t>
    </r>
  </si>
  <si>
    <t>МБУ Высокогорский ЦДК</t>
  </si>
  <si>
    <t>ООО "Теплоизолмонтаж"</t>
  </si>
  <si>
    <t>кап.ремонт системы отопления Т.Ковал. СДК</t>
  </si>
  <si>
    <t>ЗК 15.12</t>
  </si>
  <si>
    <t>131.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</si>
  <si>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>0311300391911000003</t>
    </r>
  </si>
  <si>
    <t>кап.ремонт участка кравли Шапшинского СДК</t>
  </si>
  <si>
    <t>132.</t>
  </si>
  <si>
    <t>ООО "Центр информационных технологий в образовании"</t>
  </si>
  <si>
    <t>ИП "А.Б. Акопян"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</si>
  <si>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0111300001311000034</t>
    </r>
  </si>
  <si>
    <t>ООО "ГЕЛИОС"</t>
  </si>
  <si>
    <t>поставка мебели</t>
  </si>
  <si>
    <t>ОАЭ 15.12</t>
  </si>
  <si>
    <t>РДК</t>
  </si>
  <si>
    <t>133.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</si>
  <si>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01113000074111000002</t>
    </r>
  </si>
  <si>
    <t>Исполнительный комитет Краснсносельского СП</t>
  </si>
  <si>
    <t>ООО "Современное проектирование"</t>
  </si>
  <si>
    <t>ПИР на Крытый каток с искусственным льдом</t>
  </si>
  <si>
    <t>135.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</si>
  <si>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0111300001811000015</t>
    </r>
  </si>
  <si>
    <t>кап.ремонт здпния Дубъязского д/с Гульчачак</t>
  </si>
  <si>
    <t>136.</t>
  </si>
  <si>
    <t>кап.ремонт здания Красносельского СП</t>
  </si>
  <si>
    <t>137.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</si>
  <si>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0111300001311000137</t>
    </r>
  </si>
  <si>
    <t>кап.ремонт отопления и установка окон Чепчуговского СДК</t>
  </si>
  <si>
    <t>138.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</si>
  <si>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0111300001311000143</t>
    </r>
  </si>
  <si>
    <t>перенос сетей водоснабжения и канализации по ул.Б. Красная</t>
  </si>
  <si>
    <t>139.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</si>
  <si>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0111300001311000142</t>
    </r>
  </si>
  <si>
    <t>перенос сетей водоснабжения и канализации в с.В.Гора</t>
  </si>
  <si>
    <t>140.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</si>
  <si>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0111300001311000141</t>
    </r>
  </si>
  <si>
    <t>перенос сетей водоснабжения и канализации по ул.Энергетиков</t>
  </si>
  <si>
    <t>141.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</si>
  <si>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0111300001311000140</t>
    </r>
  </si>
  <si>
    <t>142.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</si>
  <si>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0111300001311000146</t>
    </r>
  </si>
  <si>
    <t>кап.ремонт здания Бирюлинского ДК</t>
  </si>
  <si>
    <t>143.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</si>
  <si>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0111300001311000144</t>
    </r>
  </si>
  <si>
    <t>Исполнительный комитет Высокогорского СП</t>
  </si>
  <si>
    <t>148.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</si>
  <si>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0111300001311000040</t>
    </r>
  </si>
  <si>
    <t>151.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</si>
  <si>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0111300001311000155</t>
    </r>
  </si>
  <si>
    <t>строительство Парка Победы</t>
  </si>
  <si>
    <t>152.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</si>
  <si>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0111300001311000154</t>
    </r>
  </si>
  <si>
    <t>устройство брусчатого покрытия Парка Победы</t>
  </si>
  <si>
    <t>153.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</si>
  <si>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0111300001311000152</t>
    </r>
  </si>
  <si>
    <t>ООО "Спецстройпроект"</t>
  </si>
  <si>
    <t>ПИР по водоснабжению н.п.В.Гора Школа №3</t>
  </si>
  <si>
    <t>154.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</si>
  <si>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0111300001311000153</t>
    </r>
  </si>
  <si>
    <t>Исполнительный комитет Красносельского  СП</t>
  </si>
  <si>
    <t>ООО "Любимый город"</t>
  </si>
  <si>
    <t>поставка новогоднего оборудования</t>
  </si>
  <si>
    <t>ООО Газмедлизинг</t>
  </si>
  <si>
    <t>поставка оборудования</t>
  </si>
  <si>
    <t>ЗК 19.12</t>
  </si>
  <si>
    <t>ООО Продовольственный Альянс</t>
  </si>
  <si>
    <t>поставка круп</t>
  </si>
  <si>
    <t>ЗК №78 19.12</t>
  </si>
  <si>
    <t>.0111300001311000165</t>
  </si>
  <si>
    <t>.0111300001311000179</t>
  </si>
  <si>
    <t xml:space="preserve">ООО Медиф </t>
  </si>
  <si>
    <t>ОЭА №83 от 19.12</t>
  </si>
  <si>
    <t>.0111300001311000171</t>
  </si>
  <si>
    <t>ООО Фармтатинвест</t>
  </si>
  <si>
    <t>медикаменты</t>
  </si>
  <si>
    <t>ОЭА №79 от 19.12</t>
  </si>
  <si>
    <t>.0111300001311000173</t>
  </si>
  <si>
    <t>ООО НПП АГАТ</t>
  </si>
  <si>
    <t>ЕП 29.12</t>
  </si>
  <si>
    <t>.0111300001311000148</t>
  </si>
  <si>
    <t>ООО Кырлай хлеб</t>
  </si>
  <si>
    <t>поставка хлеба</t>
  </si>
  <si>
    <t>ЗК-65 28.11.</t>
  </si>
  <si>
    <t>.111300001311000167</t>
  </si>
  <si>
    <t>поставка продуктов</t>
  </si>
  <si>
    <t>ЗК 19,12</t>
  </si>
  <si>
    <t>.0111300001311000181</t>
  </si>
  <si>
    <t>ГАУЗ Республиканский клинический онкологический диспансер</t>
  </si>
  <si>
    <t>услуги лаборатории</t>
  </si>
  <si>
    <t>ЗК</t>
  </si>
  <si>
    <t>.0111300001311000156</t>
  </si>
  <si>
    <t>ОЭА-72     12.12</t>
  </si>
  <si>
    <t>.0111300001311000174</t>
  </si>
  <si>
    <t>ОЭА-82  17.12</t>
  </si>
  <si>
    <t>.</t>
  </si>
  <si>
    <t>ООО "Сервис Агро"</t>
  </si>
  <si>
    <t>.0111300001311000172</t>
  </si>
  <si>
    <t>ОЭА-80      17.12</t>
  </si>
  <si>
    <t>.0111300001311000176</t>
  </si>
  <si>
    <t>Высокогорская МТС</t>
  </si>
  <si>
    <t>благоустройство территории</t>
  </si>
  <si>
    <t>ЗК-76</t>
  </si>
  <si>
    <t>.0111300001311000180</t>
  </si>
  <si>
    <t>МОУДОД Каскад</t>
  </si>
  <si>
    <t>РИОСАТ-Строй</t>
  </si>
  <si>
    <t>монтаж канатной дороги</t>
  </si>
  <si>
    <t>ОЭА -78   17.12.</t>
  </si>
  <si>
    <t>исполком Красносельского СП</t>
  </si>
  <si>
    <t>Высокогорское РАЙПО</t>
  </si>
  <si>
    <t>электро энергия</t>
  </si>
  <si>
    <t>ЕП 27.12</t>
  </si>
  <si>
    <t>.0111300001311000178</t>
  </si>
  <si>
    <t>МБОУ ДОД ТУЛПАР</t>
  </si>
  <si>
    <t>ООО Центр информационных технологий в образовании</t>
  </si>
  <si>
    <t>приобретение путевок в профильные смены</t>
  </si>
  <si>
    <t>ЗК-74 19.12.</t>
  </si>
  <si>
    <t>.0111300001311000157</t>
  </si>
  <si>
    <t>ООО Булан-техсервис</t>
  </si>
  <si>
    <t>содержание зимних дорог</t>
  </si>
  <si>
    <t>ЗК-70 13.12.2011</t>
  </si>
  <si>
    <t>.0111300001311000159</t>
  </si>
  <si>
    <t xml:space="preserve"> ИП Нургалиев И.С.</t>
  </si>
  <si>
    <t>новогодних подарков</t>
  </si>
  <si>
    <t>.0111300001311000158</t>
  </si>
  <si>
    <t>Исполнительный комитет Высокогорского  СП</t>
  </si>
  <si>
    <t>ЗК-71  14.13</t>
  </si>
  <si>
    <t xml:space="preserve">ЗК-72  14.12 </t>
  </si>
  <si>
    <t>.0111300001311000175</t>
  </si>
  <si>
    <t>ООО РИОСАТ-Строй</t>
  </si>
  <si>
    <t>автокран</t>
  </si>
  <si>
    <t>ОЭА 77  16.12.</t>
  </si>
  <si>
    <t>.0111300001311000145</t>
  </si>
  <si>
    <t>ИП Ахметзянов Р.И.</t>
  </si>
  <si>
    <t>приобретение ламбрекинов</t>
  </si>
  <si>
    <t>ЗК-63   21.11</t>
  </si>
  <si>
    <t>проведение гос экспертизы</t>
  </si>
  <si>
    <t>Управление Гос. Вневедомственной экспертизы РТ</t>
  </si>
  <si>
    <t>ЕП 22.11.2011</t>
  </si>
  <si>
    <t>.0111300001311000162</t>
  </si>
  <si>
    <t>ООО Актимед</t>
  </si>
  <si>
    <t>расходные материалы</t>
  </si>
  <si>
    <t>ОЭА 75</t>
  </si>
  <si>
    <t>149.</t>
  </si>
  <si>
    <t>150.</t>
  </si>
  <si>
    <t>Реестровый номер заказа</t>
  </si>
  <si>
    <t>.0111300001311000150</t>
  </si>
  <si>
    <t>ИП Айзатуллин А.К.</t>
  </si>
  <si>
    <t>поставка  фруктов</t>
  </si>
  <si>
    <t>ЗК   01.12.2011</t>
  </si>
  <si>
    <t>.0111300001311000151</t>
  </si>
  <si>
    <t>поставка овощей</t>
  </si>
  <si>
    <t>ЗК   01.12.2012</t>
  </si>
  <si>
    <t>.0111200000911001882</t>
  </si>
  <si>
    <t xml:space="preserve">исполком </t>
  </si>
  <si>
    <t>ООО ЦЕНТР-С</t>
  </si>
  <si>
    <t>мебель</t>
  </si>
  <si>
    <t>ОЭА-1897/1</t>
  </si>
  <si>
    <t>.0111300001311000161</t>
  </si>
  <si>
    <t>отдел образования</t>
  </si>
  <si>
    <t>кап. Ремонт Гульчачак</t>
  </si>
  <si>
    <t>ОЭА-74    15.12</t>
  </si>
  <si>
    <t>.111300001311000177</t>
  </si>
  <si>
    <t>МБУ Высокогорская  централизованная библиотечная система</t>
  </si>
  <si>
    <t>кап ремонт здания</t>
  </si>
  <si>
    <t>ОЭА-78  15.12</t>
  </si>
  <si>
    <t>.0111300001311000163</t>
  </si>
  <si>
    <t xml:space="preserve"> </t>
  </si>
  <si>
    <t>кап. Ремонт здания</t>
  </si>
  <si>
    <t>ОЭА 76   16.12</t>
  </si>
  <si>
    <t>ООО "Протон-Казань"</t>
  </si>
  <si>
    <t>.0111300001311000169</t>
  </si>
  <si>
    <t>ИП Акопян</t>
  </si>
  <si>
    <t>мясные продукты</t>
  </si>
  <si>
    <t>ЗК 81</t>
  </si>
  <si>
    <t>.0111300001311000168</t>
  </si>
  <si>
    <t>продукты питания</t>
  </si>
  <si>
    <t>ЗК -80</t>
  </si>
  <si>
    <t>.0111300001311000170</t>
  </si>
  <si>
    <t>ИП АКопян</t>
  </si>
  <si>
    <t>молочные продукты</t>
  </si>
  <si>
    <t>ЗК 77</t>
  </si>
  <si>
    <t>.0111300001311000164</t>
  </si>
  <si>
    <t>Услуги санитарно - профилактические</t>
  </si>
  <si>
    <t>ф-л ФГУЗ Центр гигиены и эпидемиологии в РТ (Татарстан в Высокогорском районе</t>
  </si>
  <si>
    <t>ЗК  19.12</t>
  </si>
  <si>
    <t>.0111300001311000139</t>
  </si>
  <si>
    <t>исполком</t>
  </si>
  <si>
    <t>Автодорстрой</t>
  </si>
  <si>
    <t>ГСМ</t>
  </si>
  <si>
    <t>29.12. (253091)</t>
  </si>
  <si>
    <t>22.12.2011г.</t>
  </si>
  <si>
    <t>.0111300001311000149</t>
  </si>
  <si>
    <t>27,12.2011</t>
  </si>
  <si>
    <t>АУКЦИОН</t>
  </si>
  <si>
    <t>Единственный поставщик</t>
  </si>
  <si>
    <t>Запрос котировок</t>
  </si>
  <si>
    <t>открытый конкурс</t>
  </si>
  <si>
    <t>Количество заявок</t>
  </si>
  <si>
    <t>кап.ремонт здания Дубъязского д/с Гульчачак</t>
  </si>
  <si>
    <t>Допущено к торгам</t>
  </si>
  <si>
    <t>Кол-во заявок</t>
  </si>
  <si>
    <t>несостоявщиихся</t>
  </si>
  <si>
    <t>%</t>
  </si>
  <si>
    <t>кап ремонт здания центральной библиотеки</t>
  </si>
  <si>
    <t>монтаж канатной дороги (Дубъязы)</t>
  </si>
  <si>
    <t>не Допущено к торгам</t>
  </si>
  <si>
    <t>Количество заявок совместные торги</t>
  </si>
  <si>
    <t>ОМС</t>
  </si>
  <si>
    <t>Кап. Ремонт 2011год</t>
  </si>
  <si>
    <t>экономия средств</t>
  </si>
  <si>
    <t>14,03.2012</t>
  </si>
  <si>
    <t>Внебюджетные средства через Мин.Обр.№письма 6606/10 от 10.08.2010</t>
  </si>
  <si>
    <t>РКМ №2357-р от 20.12.2010г. №2337-р, и 388-р</t>
  </si>
  <si>
    <t>РКМ №2489 ОТ 30.12.2010</t>
  </si>
  <si>
    <t>РКМ №1020-Р ОТ 21.06.2011</t>
  </si>
  <si>
    <t xml:space="preserve">РКМ №2357-р от 20.12.2010г. </t>
  </si>
  <si>
    <t>РКМ №1351-Р ОТ 26.07.2011</t>
  </si>
  <si>
    <t>РКМ  от 20.12.2010г. №2337-р,</t>
  </si>
  <si>
    <t>ркм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</si>
</sst>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workbookViewId="0">
      <pane ySplit="1" topLeftCell="A2" activePane="bottomLeft" state="frozen"/>
      <selection pane="bottomLeft" activeCell="H60" sqref="H60"/>
    </sheetView>
  </sheetViews>
  <sheetFormatPr defaultRowHeight="15" x14ac:dyDescent="0.25"/>
  <cols>
    <col min="1" max="1" width="7.28515625" style="17" customWidth="1"/>
    <col min="2" max="2" width="8.42578125" style="17" customWidth="1"/>
    <col min="3" max="3" width="12" style="17" bestFit="1" customWidth="1"/>
    <col min="4" max="4" width="26" style="17" customWidth="1"/>
    <col min="5" max="5" width="26.140625" style="5" customWidth="1"/>
    <col min="6" max="6" width="33.42578125" style="5" customWidth="1"/>
    <col min="7" max="7" width="35.85546875" style="5" customWidth="1"/>
    <col min="8" max="8" width="13.28515625" style="5" customWidth="1"/>
    <col min="9" max="10" width="11.5703125" style="17" customWidth="1"/>
    <col min="11" max="11" width="17.7109375" style="17" customWidth="1"/>
    <col min="12" max="12" width="16.28515625" style="17" customWidth="1"/>
    <col min="13" max="16384" width="9.140625" style="17"/>
  </cols>
  <sheetData>
    <row r="1" spans="1:15" ht="90" x14ac:dyDescent="0.25">
      <c r="B1" s="6" t="s">
        <v>334</v>
      </c>
      <c r="C1" s="6" t="s">
        <v>6</v>
      </c>
      <c r="D1" s="6" t="s">
        <v>640</v>
      </c>
      <c r="E1" s="1" t="s">
        <v>0</v>
      </c>
      <c r="F1" s="1" t="s">
        <v>1</v>
      </c>
      <c r="G1" s="1" t="s">
        <v>2</v>
      </c>
      <c r="H1" s="1" t="s">
        <v>3</v>
      </c>
      <c r="I1" s="6" t="s">
        <v>4</v>
      </c>
      <c r="J1" s="6"/>
      <c r="K1" s="6" t="s">
        <v>5</v>
      </c>
      <c r="L1" s="1" t="s">
        <v>333</v>
      </c>
      <c r="M1" s="5" t="s">
        <v>702</v>
      </c>
    </row>
    <row r="2" spans="1:15" x14ac:dyDescent="0.25">
      <c r="A2" s="7">
        <v>1</v>
      </c>
      <c r="B2" s="7" t="s">
        <v>7</v>
      </c>
      <c r="C2" s="18">
        <v>40550</v>
      </c>
      <c r="D2" s="7" t="s">
        <v>310</v>
      </c>
      <c r="E2" s="2" t="s">
        <v>21</v>
      </c>
      <c r="F2" s="2" t="s">
        <v>8</v>
      </c>
      <c r="G2" s="2" t="s">
        <v>9</v>
      </c>
      <c r="H2" s="14">
        <v>2325944</v>
      </c>
      <c r="I2" s="7">
        <v>2325944</v>
      </c>
      <c r="J2" s="7">
        <f>H2-I2</f>
        <v>0</v>
      </c>
      <c r="K2" s="7" t="s">
        <v>10</v>
      </c>
      <c r="L2" s="7"/>
    </row>
    <row r="3" spans="1:15" x14ac:dyDescent="0.25">
      <c r="A3" s="7">
        <f>A2+1</f>
        <v>2</v>
      </c>
      <c r="B3" s="7" t="s">
        <v>11</v>
      </c>
      <c r="C3" s="18">
        <v>40550</v>
      </c>
      <c r="D3" s="7" t="s">
        <v>311</v>
      </c>
      <c r="E3" s="2" t="s">
        <v>21</v>
      </c>
      <c r="F3" s="2" t="s">
        <v>12</v>
      </c>
      <c r="G3" s="2" t="s">
        <v>9</v>
      </c>
      <c r="H3" s="14">
        <v>783349</v>
      </c>
      <c r="I3" s="7">
        <v>783349</v>
      </c>
      <c r="J3" s="7">
        <f t="shared" ref="J3:J66" si="0">H3-I3</f>
        <v>0</v>
      </c>
      <c r="K3" s="7" t="s">
        <v>10</v>
      </c>
      <c r="L3" s="7"/>
    </row>
    <row r="4" spans="1:15" ht="45" x14ac:dyDescent="0.25">
      <c r="A4" s="7">
        <f>A3+1</f>
        <v>3</v>
      </c>
      <c r="B4" s="14" t="s">
        <v>13</v>
      </c>
      <c r="C4" s="19">
        <v>40550</v>
      </c>
      <c r="D4" s="7" t="s">
        <v>335</v>
      </c>
      <c r="E4" s="3" t="s">
        <v>21</v>
      </c>
      <c r="F4" s="3" t="s">
        <v>23</v>
      </c>
      <c r="G4" s="3" t="s">
        <v>22</v>
      </c>
      <c r="H4" s="14">
        <v>5600000</v>
      </c>
      <c r="I4" s="14">
        <v>5600000</v>
      </c>
      <c r="J4" s="7">
        <f t="shared" si="0"/>
        <v>0</v>
      </c>
      <c r="K4" s="14" t="s">
        <v>68</v>
      </c>
      <c r="L4" s="18">
        <v>40786</v>
      </c>
    </row>
    <row r="5" spans="1:15" x14ac:dyDescent="0.25">
      <c r="A5" s="7">
        <f t="shared" ref="A5:A68" si="1">A4+1</f>
        <v>4</v>
      </c>
      <c r="B5" s="7" t="s">
        <v>14</v>
      </c>
      <c r="C5" s="18">
        <v>40550</v>
      </c>
      <c r="D5" s="7" t="s">
        <v>312</v>
      </c>
      <c r="E5" s="2" t="s">
        <v>21</v>
      </c>
      <c r="F5" s="2" t="s">
        <v>18</v>
      </c>
      <c r="G5" s="2" t="s">
        <v>15</v>
      </c>
      <c r="H5" s="3">
        <v>250000</v>
      </c>
      <c r="I5" s="7">
        <v>250000</v>
      </c>
      <c r="J5" s="7">
        <f t="shared" si="0"/>
        <v>0</v>
      </c>
      <c r="K5" s="7" t="s">
        <v>16</v>
      </c>
      <c r="L5" s="7"/>
    </row>
    <row r="6" spans="1:15" ht="45" x14ac:dyDescent="0.25">
      <c r="A6" s="7">
        <f t="shared" si="1"/>
        <v>5</v>
      </c>
      <c r="B6" s="7" t="s">
        <v>17</v>
      </c>
      <c r="C6" s="18">
        <v>40561</v>
      </c>
      <c r="D6" s="7" t="s">
        <v>313</v>
      </c>
      <c r="E6" s="2" t="s">
        <v>31</v>
      </c>
      <c r="F6" s="2" t="s">
        <v>36</v>
      </c>
      <c r="G6" s="2" t="s">
        <v>19</v>
      </c>
      <c r="H6" s="3">
        <v>440421</v>
      </c>
      <c r="I6" s="7">
        <v>440421</v>
      </c>
      <c r="J6" s="7">
        <f t="shared" si="0"/>
        <v>0</v>
      </c>
      <c r="K6" s="2" t="s">
        <v>20</v>
      </c>
      <c r="L6" s="7"/>
    </row>
    <row r="7" spans="1:15" ht="45" x14ac:dyDescent="0.25">
      <c r="A7" s="7">
        <f t="shared" si="1"/>
        <v>6</v>
      </c>
      <c r="B7" s="7" t="s">
        <v>24</v>
      </c>
      <c r="C7" s="18">
        <v>40561</v>
      </c>
      <c r="D7" s="7" t="s">
        <v>314</v>
      </c>
      <c r="E7" s="2" t="s">
        <v>31</v>
      </c>
      <c r="F7" s="2" t="s">
        <v>26</v>
      </c>
      <c r="G7" s="2" t="s">
        <v>25</v>
      </c>
      <c r="H7" s="3">
        <v>175566.38</v>
      </c>
      <c r="I7" s="7">
        <v>175566</v>
      </c>
      <c r="J7" s="7">
        <f t="shared" si="0"/>
        <v>0.38000000000465661</v>
      </c>
      <c r="K7" s="14" t="s">
        <v>67</v>
      </c>
      <c r="L7" s="18">
        <v>40561</v>
      </c>
    </row>
    <row r="8" spans="1:15" ht="45" x14ac:dyDescent="0.25">
      <c r="A8" s="7">
        <f t="shared" si="1"/>
        <v>7</v>
      </c>
      <c r="B8" s="7" t="s">
        <v>27</v>
      </c>
      <c r="C8" s="18">
        <v>40570</v>
      </c>
      <c r="D8" s="7" t="s">
        <v>315</v>
      </c>
      <c r="E8" s="2" t="s">
        <v>31</v>
      </c>
      <c r="F8" s="2" t="s">
        <v>28</v>
      </c>
      <c r="G8" s="2" t="s">
        <v>29</v>
      </c>
      <c r="H8" s="7">
        <v>169775</v>
      </c>
      <c r="I8" s="7">
        <v>169775</v>
      </c>
      <c r="J8" s="7">
        <f t="shared" si="0"/>
        <v>0</v>
      </c>
      <c r="K8" s="14" t="s">
        <v>65</v>
      </c>
      <c r="L8" s="18">
        <v>40602</v>
      </c>
      <c r="O8" s="17" t="s">
        <v>662</v>
      </c>
    </row>
    <row r="9" spans="1:15" ht="45" x14ac:dyDescent="0.25">
      <c r="A9" s="7">
        <f t="shared" si="1"/>
        <v>8</v>
      </c>
      <c r="B9" s="7" t="s">
        <v>30</v>
      </c>
      <c r="C9" s="18">
        <v>40581</v>
      </c>
      <c r="D9" s="8" t="s">
        <v>316</v>
      </c>
      <c r="E9" s="2" t="s">
        <v>31</v>
      </c>
      <c r="F9" s="2" t="s">
        <v>32</v>
      </c>
      <c r="G9" s="2" t="s">
        <v>38</v>
      </c>
      <c r="H9" s="14">
        <v>25707728</v>
      </c>
      <c r="I9" s="14">
        <v>25707728</v>
      </c>
      <c r="J9" s="7">
        <f t="shared" si="0"/>
        <v>0</v>
      </c>
      <c r="K9" s="20" t="s">
        <v>65</v>
      </c>
      <c r="L9" s="7"/>
    </row>
    <row r="10" spans="1:15" ht="30" x14ac:dyDescent="0.25">
      <c r="A10" s="7">
        <f t="shared" si="1"/>
        <v>9</v>
      </c>
      <c r="B10" s="7" t="s">
        <v>33</v>
      </c>
      <c r="C10" s="18">
        <v>40589</v>
      </c>
      <c r="D10" s="9" t="s">
        <v>317</v>
      </c>
      <c r="E10" s="2" t="s">
        <v>34</v>
      </c>
      <c r="F10" s="2" t="s">
        <v>35</v>
      </c>
      <c r="G10" s="2" t="s">
        <v>37</v>
      </c>
      <c r="H10" s="7">
        <v>392000</v>
      </c>
      <c r="I10" s="7">
        <v>392000</v>
      </c>
      <c r="J10" s="7">
        <f t="shared" si="0"/>
        <v>0</v>
      </c>
      <c r="K10" s="20" t="s">
        <v>65</v>
      </c>
      <c r="L10" s="7" t="s">
        <v>686</v>
      </c>
    </row>
    <row r="11" spans="1:15" ht="30" x14ac:dyDescent="0.25">
      <c r="A11" s="7">
        <f t="shared" si="1"/>
        <v>10</v>
      </c>
      <c r="B11" s="7" t="s">
        <v>39</v>
      </c>
      <c r="C11" s="18">
        <v>40590</v>
      </c>
      <c r="D11" s="8" t="s">
        <v>417</v>
      </c>
      <c r="E11" s="2" t="s">
        <v>43</v>
      </c>
      <c r="F11" s="2" t="s">
        <v>40</v>
      </c>
      <c r="G11" s="2" t="s">
        <v>41</v>
      </c>
      <c r="H11" s="7">
        <v>122990.39999999999</v>
      </c>
      <c r="I11" s="7">
        <v>122990.39999999999</v>
      </c>
      <c r="J11" s="7">
        <f t="shared" si="0"/>
        <v>0</v>
      </c>
      <c r="K11" s="14" t="s">
        <v>65</v>
      </c>
      <c r="L11" s="18">
        <v>40903</v>
      </c>
    </row>
    <row r="12" spans="1:15" ht="30" x14ac:dyDescent="0.25">
      <c r="A12" s="7">
        <f t="shared" si="1"/>
        <v>11</v>
      </c>
      <c r="B12" s="7" t="s">
        <v>42</v>
      </c>
      <c r="C12" s="18">
        <v>40591</v>
      </c>
      <c r="D12" s="8" t="s">
        <v>418</v>
      </c>
      <c r="E12" s="2" t="s">
        <v>43</v>
      </c>
      <c r="F12" s="2" t="s">
        <v>40</v>
      </c>
      <c r="G12" s="2" t="s">
        <v>44</v>
      </c>
      <c r="H12" s="7">
        <v>246720</v>
      </c>
      <c r="I12" s="7">
        <v>246720</v>
      </c>
      <c r="J12" s="7">
        <f t="shared" si="0"/>
        <v>0</v>
      </c>
      <c r="K12" s="14" t="s">
        <v>65</v>
      </c>
      <c r="L12" s="18">
        <v>40903</v>
      </c>
    </row>
    <row r="13" spans="1:15" ht="30" x14ac:dyDescent="0.25">
      <c r="A13" s="7">
        <f t="shared" si="1"/>
        <v>12</v>
      </c>
      <c r="B13" s="7" t="s">
        <v>45</v>
      </c>
      <c r="C13" s="18">
        <v>40591</v>
      </c>
      <c r="D13" s="8" t="s">
        <v>419</v>
      </c>
      <c r="E13" s="2" t="s">
        <v>43</v>
      </c>
      <c r="F13" s="2" t="s">
        <v>46</v>
      </c>
      <c r="G13" s="2" t="s">
        <v>47</v>
      </c>
      <c r="H13" s="7">
        <v>1157400</v>
      </c>
      <c r="I13" s="7">
        <v>1157400</v>
      </c>
      <c r="J13" s="7">
        <f t="shared" si="0"/>
        <v>0</v>
      </c>
      <c r="K13" s="14" t="s">
        <v>65</v>
      </c>
      <c r="L13" s="18">
        <v>40903</v>
      </c>
    </row>
    <row r="14" spans="1:15" ht="30" x14ac:dyDescent="0.25">
      <c r="A14" s="7">
        <f t="shared" si="1"/>
        <v>13</v>
      </c>
      <c r="B14" s="7" t="s">
        <v>48</v>
      </c>
      <c r="C14" s="18">
        <v>40591</v>
      </c>
      <c r="D14" s="8" t="s">
        <v>420</v>
      </c>
      <c r="E14" s="2" t="s">
        <v>43</v>
      </c>
      <c r="F14" s="2" t="s">
        <v>60</v>
      </c>
      <c r="G14" s="2" t="s">
        <v>49</v>
      </c>
      <c r="H14" s="7">
        <v>2845603.39</v>
      </c>
      <c r="I14" s="7">
        <v>2845603.39</v>
      </c>
      <c r="J14" s="7">
        <f t="shared" si="0"/>
        <v>0</v>
      </c>
      <c r="K14" s="14" t="s">
        <v>65</v>
      </c>
      <c r="L14" s="18">
        <v>40903</v>
      </c>
    </row>
    <row r="15" spans="1:15" ht="45" x14ac:dyDescent="0.25">
      <c r="A15" s="7">
        <f t="shared" si="1"/>
        <v>14</v>
      </c>
      <c r="B15" s="7" t="s">
        <v>50</v>
      </c>
      <c r="C15" s="18">
        <v>40544</v>
      </c>
      <c r="D15" s="8" t="s">
        <v>466</v>
      </c>
      <c r="E15" s="2" t="s">
        <v>31</v>
      </c>
      <c r="F15" s="2" t="s">
        <v>35</v>
      </c>
      <c r="G15" s="2" t="s">
        <v>51</v>
      </c>
      <c r="H15" s="7">
        <v>211004</v>
      </c>
      <c r="I15" s="7">
        <v>211004</v>
      </c>
      <c r="J15" s="7">
        <f t="shared" si="0"/>
        <v>0</v>
      </c>
      <c r="K15" s="14" t="s">
        <v>65</v>
      </c>
      <c r="L15" s="7"/>
    </row>
    <row r="16" spans="1:15" x14ac:dyDescent="0.25">
      <c r="A16" s="7">
        <f t="shared" si="1"/>
        <v>15</v>
      </c>
      <c r="B16" s="7" t="s">
        <v>52</v>
      </c>
      <c r="C16" s="18">
        <v>40599</v>
      </c>
      <c r="D16" s="8" t="s">
        <v>465</v>
      </c>
      <c r="E16" s="2" t="s">
        <v>53</v>
      </c>
      <c r="F16" s="2" t="s">
        <v>54</v>
      </c>
      <c r="G16" s="2" t="s">
        <v>55</v>
      </c>
      <c r="H16" s="2">
        <v>200000</v>
      </c>
      <c r="I16" s="7">
        <v>199629.3</v>
      </c>
      <c r="J16" s="7">
        <f t="shared" si="0"/>
        <v>370.70000000001164</v>
      </c>
      <c r="K16" s="7" t="s">
        <v>56</v>
      </c>
      <c r="L16" s="7"/>
    </row>
    <row r="17" spans="1:12" ht="45" x14ac:dyDescent="0.25">
      <c r="A17" s="7">
        <f t="shared" si="1"/>
        <v>16</v>
      </c>
      <c r="B17" s="7" t="s">
        <v>57</v>
      </c>
      <c r="C17" s="18">
        <v>40599</v>
      </c>
      <c r="D17" s="8" t="s">
        <v>464</v>
      </c>
      <c r="E17" s="2" t="s">
        <v>31</v>
      </c>
      <c r="F17" s="2" t="s">
        <v>58</v>
      </c>
      <c r="G17" s="2" t="s">
        <v>55</v>
      </c>
      <c r="H17" s="2">
        <v>476573</v>
      </c>
      <c r="I17" s="7">
        <v>475573</v>
      </c>
      <c r="J17" s="7">
        <f t="shared" si="0"/>
        <v>1000</v>
      </c>
      <c r="K17" s="7" t="s">
        <v>56</v>
      </c>
      <c r="L17" s="7"/>
    </row>
    <row r="18" spans="1:12" ht="45" x14ac:dyDescent="0.25">
      <c r="A18" s="7">
        <f t="shared" si="1"/>
        <v>17</v>
      </c>
      <c r="B18" s="7" t="s">
        <v>59</v>
      </c>
      <c r="C18" s="18">
        <v>40605</v>
      </c>
      <c r="D18" s="8" t="s">
        <v>318</v>
      </c>
      <c r="E18" s="2" t="s">
        <v>31</v>
      </c>
      <c r="F18" s="2" t="s">
        <v>60</v>
      </c>
      <c r="G18" s="2" t="s">
        <v>61</v>
      </c>
      <c r="H18" s="7">
        <v>130000</v>
      </c>
      <c r="I18" s="7">
        <v>130000</v>
      </c>
      <c r="J18" s="7">
        <f t="shared" si="0"/>
        <v>0</v>
      </c>
      <c r="K18" s="7" t="s">
        <v>65</v>
      </c>
      <c r="L18" s="7"/>
    </row>
    <row r="19" spans="1:12" ht="45" x14ac:dyDescent="0.25">
      <c r="A19" s="7">
        <f t="shared" si="1"/>
        <v>18</v>
      </c>
      <c r="B19" s="7" t="s">
        <v>62</v>
      </c>
      <c r="C19" s="18">
        <v>40611</v>
      </c>
      <c r="D19" s="8" t="s">
        <v>332</v>
      </c>
      <c r="E19" s="2" t="s">
        <v>31</v>
      </c>
      <c r="F19" s="2" t="s">
        <v>63</v>
      </c>
      <c r="G19" s="2" t="s">
        <v>64</v>
      </c>
      <c r="H19" s="7">
        <v>17955574.600000001</v>
      </c>
      <c r="I19" s="7">
        <v>17955574.600000001</v>
      </c>
      <c r="J19" s="7">
        <f t="shared" si="0"/>
        <v>0</v>
      </c>
      <c r="K19" s="7" t="s">
        <v>65</v>
      </c>
      <c r="L19" s="7"/>
    </row>
    <row r="20" spans="1:12" ht="30" x14ac:dyDescent="0.25">
      <c r="A20" s="7">
        <f t="shared" si="1"/>
        <v>19</v>
      </c>
      <c r="B20" s="7" t="s">
        <v>66</v>
      </c>
      <c r="C20" s="18">
        <v>40544</v>
      </c>
      <c r="D20" s="8" t="s">
        <v>331</v>
      </c>
      <c r="E20" s="2" t="s">
        <v>34</v>
      </c>
      <c r="F20" s="2" t="s">
        <v>69</v>
      </c>
      <c r="G20" s="2" t="s">
        <v>70</v>
      </c>
      <c r="H20" s="21">
        <v>471544.2</v>
      </c>
      <c r="I20" s="21">
        <v>471544.2</v>
      </c>
      <c r="J20" s="7">
        <f t="shared" si="0"/>
        <v>0</v>
      </c>
      <c r="K20" s="21" t="s">
        <v>71</v>
      </c>
      <c r="L20" s="7"/>
    </row>
    <row r="21" spans="1:12" ht="30" x14ac:dyDescent="0.25">
      <c r="A21" s="7">
        <f t="shared" si="1"/>
        <v>20</v>
      </c>
      <c r="B21" s="7" t="s">
        <v>72</v>
      </c>
      <c r="C21" s="18">
        <v>40613</v>
      </c>
      <c r="D21" s="8" t="s">
        <v>330</v>
      </c>
      <c r="E21" s="2" t="s">
        <v>73</v>
      </c>
      <c r="F21" s="2" t="s">
        <v>60</v>
      </c>
      <c r="G21" s="2" t="s">
        <v>61</v>
      </c>
      <c r="H21" s="21">
        <v>934396.68</v>
      </c>
      <c r="I21" s="21">
        <v>934396.68</v>
      </c>
      <c r="J21" s="7">
        <f t="shared" si="0"/>
        <v>0</v>
      </c>
      <c r="K21" s="21" t="s">
        <v>65</v>
      </c>
      <c r="L21" s="18">
        <v>40904</v>
      </c>
    </row>
    <row r="22" spans="1:12" ht="30" x14ac:dyDescent="0.25">
      <c r="A22" s="7">
        <f t="shared" si="1"/>
        <v>21</v>
      </c>
      <c r="B22" s="7" t="s">
        <v>74</v>
      </c>
      <c r="C22" s="18">
        <v>40613</v>
      </c>
      <c r="D22" s="8" t="s">
        <v>329</v>
      </c>
      <c r="E22" s="2" t="s">
        <v>73</v>
      </c>
      <c r="F22" s="2" t="s">
        <v>60</v>
      </c>
      <c r="G22" s="2" t="s">
        <v>75</v>
      </c>
      <c r="H22" s="21">
        <v>160750</v>
      </c>
      <c r="I22" s="21">
        <v>160750</v>
      </c>
      <c r="J22" s="7">
        <f t="shared" si="0"/>
        <v>0</v>
      </c>
      <c r="K22" s="21" t="s">
        <v>65</v>
      </c>
      <c r="L22" s="18">
        <v>40907</v>
      </c>
    </row>
    <row r="23" spans="1:12" ht="30" x14ac:dyDescent="0.25">
      <c r="A23" s="7">
        <f t="shared" si="1"/>
        <v>22</v>
      </c>
      <c r="B23" s="7" t="s">
        <v>76</v>
      </c>
      <c r="C23" s="18">
        <v>40613</v>
      </c>
      <c r="D23" s="8" t="s">
        <v>328</v>
      </c>
      <c r="E23" s="2" t="s">
        <v>73</v>
      </c>
      <c r="F23" s="2" t="s">
        <v>60</v>
      </c>
      <c r="G23" s="2" t="s">
        <v>75</v>
      </c>
      <c r="H23" s="21">
        <v>685175.98</v>
      </c>
      <c r="I23" s="21">
        <v>685175.98</v>
      </c>
      <c r="J23" s="7">
        <f t="shared" si="0"/>
        <v>0</v>
      </c>
      <c r="K23" s="21" t="s">
        <v>65</v>
      </c>
      <c r="L23" s="18">
        <v>40904</v>
      </c>
    </row>
    <row r="24" spans="1:12" ht="30" x14ac:dyDescent="0.25">
      <c r="A24" s="7">
        <f t="shared" si="1"/>
        <v>23</v>
      </c>
      <c r="B24" s="7" t="s">
        <v>77</v>
      </c>
      <c r="C24" s="18">
        <v>40613</v>
      </c>
      <c r="D24" s="8" t="s">
        <v>327</v>
      </c>
      <c r="E24" s="2" t="s">
        <v>78</v>
      </c>
      <c r="F24" s="2" t="s">
        <v>60</v>
      </c>
      <c r="G24" s="2" t="s">
        <v>79</v>
      </c>
      <c r="H24" s="21">
        <v>342814.46</v>
      </c>
      <c r="I24" s="21">
        <v>342814.46</v>
      </c>
      <c r="J24" s="7">
        <f t="shared" si="0"/>
        <v>0</v>
      </c>
      <c r="K24" s="21" t="s">
        <v>65</v>
      </c>
      <c r="L24" s="18">
        <v>40904</v>
      </c>
    </row>
    <row r="25" spans="1:12" ht="30" x14ac:dyDescent="0.25">
      <c r="A25" s="7">
        <f t="shared" si="1"/>
        <v>24</v>
      </c>
      <c r="B25" s="7" t="s">
        <v>77</v>
      </c>
      <c r="C25" s="18">
        <v>40616</v>
      </c>
      <c r="D25" s="8" t="s">
        <v>326</v>
      </c>
      <c r="E25" s="2" t="s">
        <v>34</v>
      </c>
      <c r="F25" s="2" t="s">
        <v>81</v>
      </c>
      <c r="G25" s="2" t="s">
        <v>82</v>
      </c>
      <c r="H25" s="21">
        <v>499997</v>
      </c>
      <c r="I25" s="21">
        <v>499997</v>
      </c>
      <c r="J25" s="7">
        <f t="shared" si="0"/>
        <v>0</v>
      </c>
      <c r="K25" s="21" t="s">
        <v>56</v>
      </c>
      <c r="L25" s="19">
        <v>40634</v>
      </c>
    </row>
    <row r="26" spans="1:12" ht="30" x14ac:dyDescent="0.25">
      <c r="A26" s="7">
        <f t="shared" si="1"/>
        <v>25</v>
      </c>
      <c r="B26" s="7" t="s">
        <v>80</v>
      </c>
      <c r="C26" s="18">
        <v>40616</v>
      </c>
      <c r="D26" s="8" t="s">
        <v>325</v>
      </c>
      <c r="E26" s="2" t="s">
        <v>34</v>
      </c>
      <c r="F26" s="2" t="s">
        <v>83</v>
      </c>
      <c r="G26" s="2" t="s">
        <v>84</v>
      </c>
      <c r="H26" s="21">
        <v>79422.05</v>
      </c>
      <c r="I26" s="21">
        <v>79422.05</v>
      </c>
      <c r="J26" s="7">
        <f t="shared" si="0"/>
        <v>0</v>
      </c>
      <c r="K26" s="21" t="s">
        <v>56</v>
      </c>
      <c r="L26" s="18">
        <v>40745</v>
      </c>
    </row>
    <row r="27" spans="1:12" x14ac:dyDescent="0.25">
      <c r="A27" s="7">
        <f t="shared" si="1"/>
        <v>26</v>
      </c>
      <c r="B27" s="7" t="s">
        <v>85</v>
      </c>
      <c r="C27" s="18">
        <v>40617</v>
      </c>
      <c r="D27" s="8" t="s">
        <v>324</v>
      </c>
      <c r="E27" s="2" t="s">
        <v>86</v>
      </c>
      <c r="F27" s="2" t="s">
        <v>87</v>
      </c>
      <c r="G27" s="2" t="s">
        <v>88</v>
      </c>
      <c r="H27" s="2">
        <v>249500</v>
      </c>
      <c r="I27" s="21">
        <v>248000</v>
      </c>
      <c r="J27" s="7">
        <f t="shared" si="0"/>
        <v>1500</v>
      </c>
      <c r="K27" s="21" t="s">
        <v>89</v>
      </c>
      <c r="L27" s="18">
        <v>40618</v>
      </c>
    </row>
    <row r="28" spans="1:12" ht="30" x14ac:dyDescent="0.25">
      <c r="A28" s="7">
        <f t="shared" si="1"/>
        <v>27</v>
      </c>
      <c r="B28" s="7" t="s">
        <v>90</v>
      </c>
      <c r="C28" s="18">
        <v>40618</v>
      </c>
      <c r="D28" s="8" t="s">
        <v>323</v>
      </c>
      <c r="E28" s="2" t="s">
        <v>34</v>
      </c>
      <c r="F28" s="2" t="s">
        <v>91</v>
      </c>
      <c r="G28" s="2" t="s">
        <v>9</v>
      </c>
      <c r="H28" s="2">
        <v>356080</v>
      </c>
      <c r="I28" s="21">
        <v>305300</v>
      </c>
      <c r="J28" s="7">
        <f t="shared" si="0"/>
        <v>50780</v>
      </c>
      <c r="K28" s="21" t="s">
        <v>56</v>
      </c>
      <c r="L28" s="18">
        <v>40751</v>
      </c>
    </row>
    <row r="29" spans="1:12" ht="30" x14ac:dyDescent="0.25">
      <c r="A29" s="7">
        <f t="shared" si="1"/>
        <v>28</v>
      </c>
      <c r="B29" s="7" t="s">
        <v>92</v>
      </c>
      <c r="C29" s="18">
        <v>40619</v>
      </c>
      <c r="D29" s="8" t="s">
        <v>322</v>
      </c>
      <c r="E29" s="2" t="s">
        <v>34</v>
      </c>
      <c r="F29" s="2" t="s">
        <v>170</v>
      </c>
      <c r="G29" s="2" t="s">
        <v>95</v>
      </c>
      <c r="H29" s="2">
        <v>377240</v>
      </c>
      <c r="I29" s="21">
        <v>291477</v>
      </c>
      <c r="J29" s="7">
        <f t="shared" si="0"/>
        <v>85763</v>
      </c>
      <c r="K29" s="21" t="s">
        <v>16</v>
      </c>
      <c r="L29" s="18">
        <v>40634</v>
      </c>
    </row>
    <row r="30" spans="1:12" ht="30" x14ac:dyDescent="0.25">
      <c r="A30" s="7">
        <f t="shared" si="1"/>
        <v>29</v>
      </c>
      <c r="B30" s="7" t="s">
        <v>93</v>
      </c>
      <c r="C30" s="18">
        <v>40619</v>
      </c>
      <c r="D30" s="8" t="s">
        <v>321</v>
      </c>
      <c r="E30" s="2" t="s">
        <v>34</v>
      </c>
      <c r="F30" s="2" t="s">
        <v>170</v>
      </c>
      <c r="G30" s="2" t="s">
        <v>94</v>
      </c>
      <c r="H30" s="2">
        <v>70520</v>
      </c>
      <c r="I30" s="21">
        <v>59551</v>
      </c>
      <c r="J30" s="7">
        <f t="shared" si="0"/>
        <v>10969</v>
      </c>
      <c r="K30" s="21" t="s">
        <v>16</v>
      </c>
      <c r="L30" s="18">
        <v>40634</v>
      </c>
    </row>
    <row r="31" spans="1:12" ht="30" x14ac:dyDescent="0.25">
      <c r="A31" s="7">
        <f t="shared" si="1"/>
        <v>30</v>
      </c>
      <c r="B31" s="7" t="s">
        <v>96</v>
      </c>
      <c r="C31" s="18">
        <v>40620</v>
      </c>
      <c r="D31" s="8" t="s">
        <v>320</v>
      </c>
      <c r="E31" s="2" t="s">
        <v>34</v>
      </c>
      <c r="F31" s="2" t="s">
        <v>97</v>
      </c>
      <c r="G31" s="2" t="s">
        <v>165</v>
      </c>
      <c r="H31" s="2">
        <v>289016.2</v>
      </c>
      <c r="I31" s="21">
        <v>266988</v>
      </c>
      <c r="J31" s="7">
        <f t="shared" si="0"/>
        <v>22028.200000000012</v>
      </c>
      <c r="K31" s="21" t="s">
        <v>16</v>
      </c>
      <c r="L31" s="18">
        <v>40634</v>
      </c>
    </row>
    <row r="32" spans="1:12" ht="45" x14ac:dyDescent="0.25">
      <c r="A32" s="7">
        <f t="shared" si="1"/>
        <v>31</v>
      </c>
      <c r="B32" s="7" t="s">
        <v>98</v>
      </c>
      <c r="C32" s="18">
        <v>40624</v>
      </c>
      <c r="D32" s="8" t="s">
        <v>319</v>
      </c>
      <c r="E32" s="2" t="s">
        <v>31</v>
      </c>
      <c r="F32" s="2" t="s">
        <v>81</v>
      </c>
      <c r="G32" s="2" t="s">
        <v>82</v>
      </c>
      <c r="H32" s="21">
        <v>110808.93</v>
      </c>
      <c r="I32" s="21">
        <v>110808.93</v>
      </c>
      <c r="J32" s="7">
        <f t="shared" si="0"/>
        <v>0</v>
      </c>
      <c r="K32" s="21" t="s">
        <v>99</v>
      </c>
      <c r="L32" s="7"/>
    </row>
    <row r="33" spans="1:12" ht="30" x14ac:dyDescent="0.25">
      <c r="A33" s="7">
        <f t="shared" si="1"/>
        <v>32</v>
      </c>
      <c r="B33" s="7" t="s">
        <v>100</v>
      </c>
      <c r="C33" s="18">
        <v>40624</v>
      </c>
      <c r="D33" s="8" t="s">
        <v>309</v>
      </c>
      <c r="E33" s="2" t="s">
        <v>101</v>
      </c>
      <c r="F33" s="2" t="s">
        <v>81</v>
      </c>
      <c r="G33" s="2" t="s">
        <v>82</v>
      </c>
      <c r="H33" s="21">
        <v>281064.09000000003</v>
      </c>
      <c r="I33" s="21">
        <v>281064.09000000003</v>
      </c>
      <c r="J33" s="7">
        <f t="shared" si="0"/>
        <v>0</v>
      </c>
      <c r="K33" s="21" t="s">
        <v>99</v>
      </c>
      <c r="L33" s="7"/>
    </row>
    <row r="34" spans="1:12" ht="30" x14ac:dyDescent="0.25">
      <c r="A34" s="7">
        <f t="shared" si="1"/>
        <v>33</v>
      </c>
      <c r="B34" s="7" t="s">
        <v>102</v>
      </c>
      <c r="C34" s="18">
        <v>40544</v>
      </c>
      <c r="D34" s="8" t="s">
        <v>308</v>
      </c>
      <c r="E34" s="2" t="s">
        <v>103</v>
      </c>
      <c r="F34" s="2" t="s">
        <v>104</v>
      </c>
      <c r="G34" s="2" t="s">
        <v>61</v>
      </c>
      <c r="H34" s="7">
        <v>888241.5</v>
      </c>
      <c r="I34" s="7">
        <v>888241.5</v>
      </c>
      <c r="J34" s="7">
        <f t="shared" si="0"/>
        <v>0</v>
      </c>
      <c r="K34" s="7" t="s">
        <v>65</v>
      </c>
      <c r="L34" s="18">
        <v>40907</v>
      </c>
    </row>
    <row r="35" spans="1:12" ht="30" x14ac:dyDescent="0.25">
      <c r="A35" s="7">
        <f t="shared" si="1"/>
        <v>34</v>
      </c>
      <c r="B35" s="7" t="s">
        <v>105</v>
      </c>
      <c r="C35" s="18">
        <v>40544</v>
      </c>
      <c r="D35" s="8" t="s">
        <v>307</v>
      </c>
      <c r="E35" s="2" t="s">
        <v>106</v>
      </c>
      <c r="F35" s="2" t="s">
        <v>104</v>
      </c>
      <c r="G35" s="2" t="s">
        <v>61</v>
      </c>
      <c r="H35" s="7">
        <v>657933.27</v>
      </c>
      <c r="I35" s="7">
        <v>657933.27</v>
      </c>
      <c r="J35" s="7">
        <f t="shared" si="0"/>
        <v>0</v>
      </c>
      <c r="K35" s="7" t="s">
        <v>65</v>
      </c>
      <c r="L35" s="7"/>
    </row>
    <row r="36" spans="1:12" ht="30" x14ac:dyDescent="0.25">
      <c r="A36" s="7">
        <f t="shared" si="1"/>
        <v>35</v>
      </c>
      <c r="B36" s="7" t="s">
        <v>107</v>
      </c>
      <c r="C36" s="18">
        <v>40626</v>
      </c>
      <c r="D36" s="8" t="s">
        <v>306</v>
      </c>
      <c r="E36" s="2" t="s">
        <v>126</v>
      </c>
      <c r="F36" s="2" t="s">
        <v>108</v>
      </c>
      <c r="G36" s="2" t="s">
        <v>109</v>
      </c>
      <c r="H36" s="7">
        <v>229200</v>
      </c>
      <c r="I36" s="7">
        <v>229200</v>
      </c>
      <c r="J36" s="7">
        <f t="shared" si="0"/>
        <v>0</v>
      </c>
      <c r="K36" s="7" t="s">
        <v>71</v>
      </c>
      <c r="L36" s="7"/>
    </row>
    <row r="37" spans="1:12" ht="30" x14ac:dyDescent="0.25">
      <c r="A37" s="7">
        <f t="shared" si="1"/>
        <v>36</v>
      </c>
      <c r="B37" s="7" t="s">
        <v>110</v>
      </c>
      <c r="C37" s="18">
        <v>40630</v>
      </c>
      <c r="D37" s="8" t="s">
        <v>305</v>
      </c>
      <c r="E37" s="2" t="s">
        <v>125</v>
      </c>
      <c r="F37" s="2" t="s">
        <v>111</v>
      </c>
      <c r="G37" s="2" t="s">
        <v>55</v>
      </c>
      <c r="H37" s="2">
        <v>293497.7</v>
      </c>
      <c r="I37" s="7">
        <v>292500</v>
      </c>
      <c r="J37" s="7">
        <f t="shared" si="0"/>
        <v>997.70000000001164</v>
      </c>
      <c r="K37" s="7" t="s">
        <v>112</v>
      </c>
      <c r="L37" s="18">
        <v>40653</v>
      </c>
    </row>
    <row r="38" spans="1:12" ht="30" x14ac:dyDescent="0.25">
      <c r="A38" s="7">
        <f t="shared" si="1"/>
        <v>37</v>
      </c>
      <c r="B38" s="7" t="s">
        <v>113</v>
      </c>
      <c r="C38" s="18">
        <v>40630</v>
      </c>
      <c r="D38" s="8" t="s">
        <v>467</v>
      </c>
      <c r="E38" s="2" t="s">
        <v>123</v>
      </c>
      <c r="F38" s="2" t="s">
        <v>111</v>
      </c>
      <c r="G38" s="2" t="s">
        <v>55</v>
      </c>
      <c r="H38" s="2">
        <v>164685.1</v>
      </c>
      <c r="I38" s="7">
        <v>163500</v>
      </c>
      <c r="J38" s="7">
        <f t="shared" si="0"/>
        <v>1185.1000000000058</v>
      </c>
      <c r="K38" s="7" t="s">
        <v>112</v>
      </c>
      <c r="L38" s="18">
        <v>40653</v>
      </c>
    </row>
    <row r="39" spans="1:12" ht="30" x14ac:dyDescent="0.25">
      <c r="A39" s="7">
        <f t="shared" si="1"/>
        <v>38</v>
      </c>
      <c r="B39" s="7" t="s">
        <v>114</v>
      </c>
      <c r="C39" s="18">
        <v>40661</v>
      </c>
      <c r="D39" s="8" t="s">
        <v>468</v>
      </c>
      <c r="E39" s="2" t="s">
        <v>124</v>
      </c>
      <c r="F39" s="2" t="s">
        <v>111</v>
      </c>
      <c r="G39" s="2" t="s">
        <v>55</v>
      </c>
      <c r="H39" s="2">
        <v>366278</v>
      </c>
      <c r="I39" s="7">
        <v>364500</v>
      </c>
      <c r="J39" s="7">
        <f t="shared" si="0"/>
        <v>1778</v>
      </c>
      <c r="K39" s="7" t="s">
        <v>112</v>
      </c>
      <c r="L39" s="18">
        <v>40653</v>
      </c>
    </row>
    <row r="40" spans="1:12" ht="30" x14ac:dyDescent="0.25">
      <c r="A40" s="7">
        <f t="shared" si="1"/>
        <v>39</v>
      </c>
      <c r="B40" s="7" t="s">
        <v>115</v>
      </c>
      <c r="C40" s="18">
        <v>40631</v>
      </c>
      <c r="D40" s="8" t="s">
        <v>304</v>
      </c>
      <c r="E40" s="2" t="s">
        <v>34</v>
      </c>
      <c r="F40" s="2" t="s">
        <v>116</v>
      </c>
      <c r="G40" s="2" t="s">
        <v>117</v>
      </c>
      <c r="H40" s="2">
        <v>276000</v>
      </c>
      <c r="I40" s="7">
        <v>243000</v>
      </c>
      <c r="J40" s="7">
        <f t="shared" si="0"/>
        <v>33000</v>
      </c>
      <c r="K40" s="7" t="s">
        <v>16</v>
      </c>
      <c r="L40" s="18">
        <v>40653</v>
      </c>
    </row>
    <row r="41" spans="1:12" ht="30" x14ac:dyDescent="0.25">
      <c r="A41" s="7">
        <f t="shared" si="1"/>
        <v>40</v>
      </c>
      <c r="B41" s="7" t="s">
        <v>118</v>
      </c>
      <c r="C41" s="18">
        <v>40634</v>
      </c>
      <c r="D41" s="8" t="s">
        <v>303</v>
      </c>
      <c r="E41" s="2" t="s">
        <v>123</v>
      </c>
      <c r="F41" s="2" t="s">
        <v>111</v>
      </c>
      <c r="G41" s="2" t="s">
        <v>55</v>
      </c>
      <c r="H41" s="2">
        <v>1400389</v>
      </c>
      <c r="I41" s="7">
        <v>1393387.05</v>
      </c>
      <c r="J41" s="7">
        <f t="shared" si="0"/>
        <v>7001.9499999999534</v>
      </c>
      <c r="K41" s="19" t="s">
        <v>127</v>
      </c>
      <c r="L41" s="18">
        <v>40653</v>
      </c>
    </row>
    <row r="42" spans="1:12" ht="30" x14ac:dyDescent="0.25">
      <c r="A42" s="7">
        <f t="shared" si="1"/>
        <v>41</v>
      </c>
      <c r="B42" s="7" t="s">
        <v>119</v>
      </c>
      <c r="C42" s="18">
        <v>40634</v>
      </c>
      <c r="D42" s="8" t="s">
        <v>302</v>
      </c>
      <c r="E42" s="2" t="s">
        <v>122</v>
      </c>
      <c r="F42" s="2" t="s">
        <v>111</v>
      </c>
      <c r="G42" s="2" t="s">
        <v>55</v>
      </c>
      <c r="H42" s="2">
        <v>1499005</v>
      </c>
      <c r="I42" s="7">
        <v>1491509.97</v>
      </c>
      <c r="J42" s="7">
        <f t="shared" si="0"/>
        <v>7495.0300000000279</v>
      </c>
      <c r="K42" s="22" t="s">
        <v>127</v>
      </c>
      <c r="L42" s="18">
        <v>40653</v>
      </c>
    </row>
    <row r="43" spans="1:12" ht="30" x14ac:dyDescent="0.25">
      <c r="A43" s="7">
        <f t="shared" si="1"/>
        <v>42</v>
      </c>
      <c r="B43" s="7" t="s">
        <v>120</v>
      </c>
      <c r="C43" s="18">
        <v>40634</v>
      </c>
      <c r="D43" s="8" t="s">
        <v>471</v>
      </c>
      <c r="E43" s="2" t="s">
        <v>121</v>
      </c>
      <c r="F43" s="2" t="s">
        <v>111</v>
      </c>
      <c r="G43" s="2" t="s">
        <v>55</v>
      </c>
      <c r="H43" s="2">
        <v>1087196</v>
      </c>
      <c r="I43" s="7">
        <v>1081760.02</v>
      </c>
      <c r="J43" s="7">
        <f t="shared" si="0"/>
        <v>5435.9799999999814</v>
      </c>
      <c r="K43" s="7" t="s">
        <v>127</v>
      </c>
      <c r="L43" s="18">
        <v>40653</v>
      </c>
    </row>
    <row r="44" spans="1:12" ht="45" x14ac:dyDescent="0.25">
      <c r="A44" s="7">
        <f t="shared" si="1"/>
        <v>43</v>
      </c>
      <c r="B44" s="7" t="s">
        <v>129</v>
      </c>
      <c r="C44" s="18">
        <v>40634</v>
      </c>
      <c r="D44" s="8" t="s">
        <v>301</v>
      </c>
      <c r="E44" s="2" t="s">
        <v>130</v>
      </c>
      <c r="F44" s="2" t="s">
        <v>111</v>
      </c>
      <c r="G44" s="2" t="s">
        <v>55</v>
      </c>
      <c r="H44" s="2">
        <v>1489338.2</v>
      </c>
      <c r="I44" s="7">
        <v>1481891.51</v>
      </c>
      <c r="J44" s="7">
        <f t="shared" si="0"/>
        <v>7446.6899999999441</v>
      </c>
      <c r="K44" s="7" t="s">
        <v>127</v>
      </c>
      <c r="L44" s="18">
        <v>40653</v>
      </c>
    </row>
    <row r="45" spans="1:12" ht="45" x14ac:dyDescent="0.25">
      <c r="A45" s="7">
        <f t="shared" si="1"/>
        <v>44</v>
      </c>
      <c r="B45" s="21" t="s">
        <v>128</v>
      </c>
      <c r="C45" s="18">
        <v>40652</v>
      </c>
      <c r="D45" s="8" t="s">
        <v>300</v>
      </c>
      <c r="E45" s="2" t="s">
        <v>34</v>
      </c>
      <c r="F45" s="2" t="s">
        <v>131</v>
      </c>
      <c r="G45" s="2" t="s">
        <v>132</v>
      </c>
      <c r="H45" s="2">
        <v>375928.66</v>
      </c>
      <c r="I45" s="21">
        <v>375928</v>
      </c>
      <c r="J45" s="7">
        <f t="shared" si="0"/>
        <v>0.65999999997438863</v>
      </c>
      <c r="K45" s="20" t="s">
        <v>336</v>
      </c>
      <c r="L45" s="18">
        <v>40893</v>
      </c>
    </row>
    <row r="46" spans="1:12" ht="45" x14ac:dyDescent="0.25">
      <c r="A46" s="7">
        <f t="shared" si="1"/>
        <v>45</v>
      </c>
      <c r="B46" s="21" t="s">
        <v>133</v>
      </c>
      <c r="C46" s="18">
        <v>40653</v>
      </c>
      <c r="D46" s="8" t="s">
        <v>299</v>
      </c>
      <c r="E46" s="2" t="s">
        <v>34</v>
      </c>
      <c r="F46" s="2" t="s">
        <v>134</v>
      </c>
      <c r="G46" s="2" t="s">
        <v>135</v>
      </c>
      <c r="H46" s="2">
        <v>475701.06</v>
      </c>
      <c r="I46" s="21">
        <v>475701.06</v>
      </c>
      <c r="J46" s="7">
        <f t="shared" si="0"/>
        <v>0</v>
      </c>
      <c r="K46" s="7" t="s">
        <v>112</v>
      </c>
      <c r="L46" s="7"/>
    </row>
    <row r="47" spans="1:12" ht="30" x14ac:dyDescent="0.25">
      <c r="A47" s="7">
        <f t="shared" si="1"/>
        <v>46</v>
      </c>
      <c r="B47" s="21" t="s">
        <v>137</v>
      </c>
      <c r="C47" s="18">
        <v>40654</v>
      </c>
      <c r="D47" s="8" t="s">
        <v>298</v>
      </c>
      <c r="E47" s="2" t="s">
        <v>34</v>
      </c>
      <c r="F47" s="2" t="s">
        <v>138</v>
      </c>
      <c r="G47" s="2" t="s">
        <v>139</v>
      </c>
      <c r="H47" s="2">
        <v>320705.90000000002</v>
      </c>
      <c r="I47" s="21">
        <v>320705.90000000002</v>
      </c>
      <c r="J47" s="7">
        <f t="shared" si="0"/>
        <v>0</v>
      </c>
      <c r="K47" s="7" t="s">
        <v>136</v>
      </c>
      <c r="L47" s="7"/>
    </row>
    <row r="48" spans="1:12" ht="30" x14ac:dyDescent="0.25">
      <c r="A48" s="7">
        <f t="shared" si="1"/>
        <v>47</v>
      </c>
      <c r="B48" s="21" t="s">
        <v>140</v>
      </c>
      <c r="C48" s="18">
        <v>40544</v>
      </c>
      <c r="D48" s="8" t="s">
        <v>297</v>
      </c>
      <c r="E48" s="2" t="s">
        <v>141</v>
      </c>
      <c r="F48" s="2" t="s">
        <v>142</v>
      </c>
      <c r="G48" s="2" t="s">
        <v>143</v>
      </c>
      <c r="H48" s="21">
        <v>175209</v>
      </c>
      <c r="I48" s="21">
        <v>175209</v>
      </c>
      <c r="J48" s="7">
        <f t="shared" si="0"/>
        <v>0</v>
      </c>
      <c r="K48" s="7" t="s">
        <v>65</v>
      </c>
      <c r="L48" s="7" t="s">
        <v>688</v>
      </c>
    </row>
    <row r="49" spans="1:12" ht="30" x14ac:dyDescent="0.25">
      <c r="A49" s="7">
        <f t="shared" si="1"/>
        <v>48</v>
      </c>
      <c r="B49" s="7" t="s">
        <v>144</v>
      </c>
      <c r="C49" s="18">
        <v>40660</v>
      </c>
      <c r="D49" s="8" t="s">
        <v>296</v>
      </c>
      <c r="E49" s="2" t="s">
        <v>145</v>
      </c>
      <c r="F49" s="2" t="s">
        <v>146</v>
      </c>
      <c r="G49" s="2" t="s">
        <v>75</v>
      </c>
      <c r="H49" s="7">
        <v>153700</v>
      </c>
      <c r="I49" s="7">
        <v>153700</v>
      </c>
      <c r="J49" s="7">
        <f t="shared" si="0"/>
        <v>0</v>
      </c>
      <c r="K49" s="7" t="s">
        <v>65</v>
      </c>
      <c r="L49" s="18">
        <v>40907</v>
      </c>
    </row>
    <row r="50" spans="1:12" x14ac:dyDescent="0.25">
      <c r="A50" s="7">
        <f t="shared" si="1"/>
        <v>49</v>
      </c>
      <c r="B50" s="7" t="s">
        <v>147</v>
      </c>
      <c r="C50" s="18">
        <v>40602</v>
      </c>
      <c r="D50" s="8" t="s">
        <v>295</v>
      </c>
      <c r="E50" s="2" t="s">
        <v>148</v>
      </c>
      <c r="F50" s="2" t="s">
        <v>32</v>
      </c>
      <c r="G50" s="2" t="s">
        <v>149</v>
      </c>
      <c r="H50" s="14">
        <v>149076</v>
      </c>
      <c r="I50" s="14">
        <v>149076</v>
      </c>
      <c r="J50" s="7">
        <f t="shared" si="0"/>
        <v>0</v>
      </c>
      <c r="K50" s="7" t="s">
        <v>65</v>
      </c>
      <c r="L50" s="7"/>
    </row>
    <row r="51" spans="1:12" ht="30" x14ac:dyDescent="0.25">
      <c r="A51" s="7">
        <f t="shared" si="1"/>
        <v>50</v>
      </c>
      <c r="B51" s="7" t="s">
        <v>150</v>
      </c>
      <c r="C51" s="18">
        <v>40659</v>
      </c>
      <c r="D51" s="10" t="s">
        <v>337</v>
      </c>
      <c r="E51" s="2" t="s">
        <v>34</v>
      </c>
      <c r="F51" s="2" t="s">
        <v>151</v>
      </c>
      <c r="G51" s="2" t="s">
        <v>152</v>
      </c>
      <c r="H51" s="2">
        <v>190900</v>
      </c>
      <c r="I51" s="7">
        <v>187400</v>
      </c>
      <c r="J51" s="7">
        <f t="shared" si="0"/>
        <v>3500</v>
      </c>
      <c r="K51" s="20" t="s">
        <v>336</v>
      </c>
      <c r="L51" s="7"/>
    </row>
    <row r="52" spans="1:12" ht="30" x14ac:dyDescent="0.25">
      <c r="A52" s="7">
        <f t="shared" si="1"/>
        <v>51</v>
      </c>
      <c r="B52" s="7" t="s">
        <v>153</v>
      </c>
      <c r="C52" s="18">
        <v>40667</v>
      </c>
      <c r="D52" s="8" t="s">
        <v>294</v>
      </c>
      <c r="E52" s="2" t="s">
        <v>34</v>
      </c>
      <c r="F52" s="2" t="s">
        <v>91</v>
      </c>
      <c r="G52" s="2" t="s">
        <v>9</v>
      </c>
      <c r="H52" s="2">
        <v>353120</v>
      </c>
      <c r="I52" s="7">
        <v>325397</v>
      </c>
      <c r="J52" s="7">
        <f t="shared" si="0"/>
        <v>27723</v>
      </c>
      <c r="K52" s="7" t="s">
        <v>154</v>
      </c>
      <c r="L52" s="18">
        <v>40840</v>
      </c>
    </row>
    <row r="53" spans="1:12" ht="30" x14ac:dyDescent="0.25">
      <c r="A53" s="7">
        <f t="shared" si="1"/>
        <v>52</v>
      </c>
      <c r="B53" s="21" t="s">
        <v>155</v>
      </c>
      <c r="C53" s="18">
        <v>40667</v>
      </c>
      <c r="D53" s="8" t="s">
        <v>293</v>
      </c>
      <c r="E53" s="2" t="s">
        <v>34</v>
      </c>
      <c r="F53" s="2" t="s">
        <v>156</v>
      </c>
      <c r="G53" s="2" t="s">
        <v>157</v>
      </c>
      <c r="H53" s="2">
        <v>200009</v>
      </c>
      <c r="I53" s="21">
        <v>175461</v>
      </c>
      <c r="J53" s="7">
        <f t="shared" si="0"/>
        <v>24548</v>
      </c>
      <c r="K53" s="20" t="s">
        <v>336</v>
      </c>
      <c r="L53" s="19">
        <v>40662</v>
      </c>
    </row>
    <row r="54" spans="1:12" ht="30" x14ac:dyDescent="0.25">
      <c r="A54" s="7">
        <f t="shared" si="1"/>
        <v>53</v>
      </c>
      <c r="B54" s="21" t="s">
        <v>158</v>
      </c>
      <c r="C54" s="18">
        <v>40667</v>
      </c>
      <c r="D54" s="8" t="s">
        <v>292</v>
      </c>
      <c r="E54" s="2" t="s">
        <v>34</v>
      </c>
      <c r="F54" s="2" t="s">
        <v>170</v>
      </c>
      <c r="G54" s="2" t="s">
        <v>94</v>
      </c>
      <c r="H54" s="2">
        <v>55360</v>
      </c>
      <c r="I54" s="21">
        <v>43720</v>
      </c>
      <c r="J54" s="7">
        <f t="shared" si="0"/>
        <v>11640</v>
      </c>
      <c r="K54" s="19" t="s">
        <v>154</v>
      </c>
      <c r="L54" s="19">
        <v>40801</v>
      </c>
    </row>
    <row r="55" spans="1:12" ht="30" x14ac:dyDescent="0.25">
      <c r="A55" s="7">
        <f t="shared" si="1"/>
        <v>54</v>
      </c>
      <c r="B55" s="7" t="s">
        <v>159</v>
      </c>
      <c r="C55" s="18">
        <v>40667</v>
      </c>
      <c r="D55" s="8" t="s">
        <v>291</v>
      </c>
      <c r="E55" s="2" t="s">
        <v>34</v>
      </c>
      <c r="F55" s="2" t="s">
        <v>160</v>
      </c>
      <c r="G55" s="2" t="s">
        <v>161</v>
      </c>
      <c r="H55" s="2">
        <v>528567.92000000004</v>
      </c>
      <c r="I55" s="7">
        <v>330354.92</v>
      </c>
      <c r="J55" s="7">
        <f t="shared" si="0"/>
        <v>198213.00000000006</v>
      </c>
      <c r="K55" s="23" t="s">
        <v>162</v>
      </c>
      <c r="L55" s="7"/>
    </row>
    <row r="56" spans="1:12" ht="30" x14ac:dyDescent="0.25">
      <c r="A56" s="7">
        <f t="shared" si="1"/>
        <v>55</v>
      </c>
      <c r="B56" s="7" t="s">
        <v>163</v>
      </c>
      <c r="C56" s="18">
        <v>40667</v>
      </c>
      <c r="D56" s="8" t="s">
        <v>290</v>
      </c>
      <c r="E56" s="2" t="s">
        <v>34</v>
      </c>
      <c r="F56" s="2" t="s">
        <v>81</v>
      </c>
      <c r="G56" s="2" t="s">
        <v>82</v>
      </c>
      <c r="H56" s="2">
        <v>480500</v>
      </c>
      <c r="I56" s="7">
        <v>475700</v>
      </c>
      <c r="J56" s="7">
        <f t="shared" si="0"/>
        <v>4800</v>
      </c>
      <c r="K56" s="23" t="s">
        <v>154</v>
      </c>
      <c r="L56" s="19">
        <v>40725</v>
      </c>
    </row>
    <row r="57" spans="1:12" ht="30" x14ac:dyDescent="0.25">
      <c r="A57" s="7">
        <f t="shared" si="1"/>
        <v>56</v>
      </c>
      <c r="B57" s="7" t="s">
        <v>164</v>
      </c>
      <c r="C57" s="18">
        <v>40669</v>
      </c>
      <c r="D57" s="8" t="s">
        <v>289</v>
      </c>
      <c r="E57" s="2" t="s">
        <v>34</v>
      </c>
      <c r="F57" s="2" t="s">
        <v>91</v>
      </c>
      <c r="G57" s="2" t="s">
        <v>165</v>
      </c>
      <c r="H57" s="7">
        <v>255500</v>
      </c>
      <c r="I57" s="7">
        <v>255500</v>
      </c>
      <c r="J57" s="7">
        <f t="shared" si="0"/>
        <v>0</v>
      </c>
      <c r="K57" s="7" t="s">
        <v>154</v>
      </c>
      <c r="L57" s="18">
        <v>40840</v>
      </c>
    </row>
    <row r="58" spans="1:12" x14ac:dyDescent="0.25">
      <c r="A58" s="7">
        <f t="shared" si="1"/>
        <v>57</v>
      </c>
      <c r="B58" s="7" t="s">
        <v>166</v>
      </c>
      <c r="C58" s="18">
        <v>40673</v>
      </c>
      <c r="D58" s="8" t="s">
        <v>288</v>
      </c>
      <c r="E58" s="2" t="s">
        <v>86</v>
      </c>
      <c r="F58" s="2" t="s">
        <v>87</v>
      </c>
      <c r="G58" s="2" t="s">
        <v>167</v>
      </c>
      <c r="H58" s="2">
        <v>249519</v>
      </c>
      <c r="I58" s="7">
        <v>194200</v>
      </c>
      <c r="J58" s="7">
        <f t="shared" si="0"/>
        <v>55319</v>
      </c>
      <c r="K58" s="7" t="s">
        <v>168</v>
      </c>
      <c r="L58" s="18">
        <v>40674</v>
      </c>
    </row>
    <row r="59" spans="1:12" ht="30" x14ac:dyDescent="0.25">
      <c r="A59" s="7">
        <f t="shared" si="1"/>
        <v>58</v>
      </c>
      <c r="B59" s="7" t="s">
        <v>169</v>
      </c>
      <c r="C59" s="18">
        <v>40674</v>
      </c>
      <c r="D59" s="8" t="s">
        <v>469</v>
      </c>
      <c r="E59" s="2" t="s">
        <v>34</v>
      </c>
      <c r="F59" s="2" t="s">
        <v>170</v>
      </c>
      <c r="G59" s="2" t="s">
        <v>95</v>
      </c>
      <c r="H59" s="2">
        <v>222175</v>
      </c>
      <c r="I59" s="7">
        <v>184970</v>
      </c>
      <c r="J59" s="7">
        <f t="shared" si="0"/>
        <v>37205</v>
      </c>
      <c r="K59" s="20" t="s">
        <v>154</v>
      </c>
      <c r="L59" s="7"/>
    </row>
    <row r="60" spans="1:12" ht="30" x14ac:dyDescent="0.25">
      <c r="A60" s="7">
        <f t="shared" si="1"/>
        <v>59</v>
      </c>
      <c r="B60" s="7" t="s">
        <v>171</v>
      </c>
      <c r="C60" s="18">
        <v>40681</v>
      </c>
      <c r="D60" s="8" t="s">
        <v>287</v>
      </c>
      <c r="E60" s="2" t="s">
        <v>172</v>
      </c>
      <c r="F60" s="2" t="s">
        <v>173</v>
      </c>
      <c r="G60" s="2" t="s">
        <v>174</v>
      </c>
      <c r="H60" s="7">
        <v>366650</v>
      </c>
      <c r="I60" s="7">
        <v>366650</v>
      </c>
      <c r="J60" s="7">
        <f t="shared" si="0"/>
        <v>0</v>
      </c>
      <c r="K60" s="14" t="s">
        <v>71</v>
      </c>
      <c r="L60" s="18">
        <v>40695</v>
      </c>
    </row>
    <row r="61" spans="1:12" x14ac:dyDescent="0.25">
      <c r="A61" s="7">
        <f t="shared" si="1"/>
        <v>60</v>
      </c>
      <c r="B61" s="7" t="s">
        <v>175</v>
      </c>
      <c r="C61" s="18">
        <v>40687</v>
      </c>
      <c r="D61" s="8" t="s">
        <v>286</v>
      </c>
      <c r="E61" s="2" t="s">
        <v>21</v>
      </c>
      <c r="F61" s="2" t="s">
        <v>176</v>
      </c>
      <c r="G61" s="2" t="s">
        <v>177</v>
      </c>
      <c r="H61" s="2">
        <v>249985</v>
      </c>
      <c r="I61" s="7">
        <v>249305</v>
      </c>
      <c r="J61" s="7">
        <f t="shared" si="0"/>
        <v>680</v>
      </c>
      <c r="K61" s="7" t="s">
        <v>154</v>
      </c>
      <c r="L61" s="18">
        <v>40899</v>
      </c>
    </row>
    <row r="62" spans="1:12" ht="30" x14ac:dyDescent="0.25">
      <c r="A62" s="7">
        <f t="shared" si="1"/>
        <v>61</v>
      </c>
      <c r="B62" s="7" t="s">
        <v>178</v>
      </c>
      <c r="C62" s="18">
        <v>40687</v>
      </c>
      <c r="D62" s="8" t="s">
        <v>285</v>
      </c>
      <c r="E62" s="2" t="s">
        <v>21</v>
      </c>
      <c r="F62" s="2" t="s">
        <v>176</v>
      </c>
      <c r="G62" s="2" t="s">
        <v>165</v>
      </c>
      <c r="H62" s="2">
        <v>281415</v>
      </c>
      <c r="I62" s="7">
        <v>239856</v>
      </c>
      <c r="J62" s="7">
        <f t="shared" si="0"/>
        <v>41559</v>
      </c>
      <c r="K62" s="7" t="s">
        <v>154</v>
      </c>
      <c r="L62" s="18">
        <v>40724</v>
      </c>
    </row>
    <row r="63" spans="1:12" x14ac:dyDescent="0.25">
      <c r="A63" s="7">
        <f t="shared" si="1"/>
        <v>62</v>
      </c>
      <c r="B63" s="7" t="s">
        <v>179</v>
      </c>
      <c r="C63" s="18">
        <v>40687</v>
      </c>
      <c r="D63" s="8" t="s">
        <v>284</v>
      </c>
      <c r="E63" s="2" t="s">
        <v>21</v>
      </c>
      <c r="F63" s="2" t="s">
        <v>176</v>
      </c>
      <c r="G63" s="2" t="s">
        <v>9</v>
      </c>
      <c r="H63" s="2">
        <v>108965</v>
      </c>
      <c r="I63" s="7">
        <v>92550</v>
      </c>
      <c r="J63" s="7">
        <f t="shared" si="0"/>
        <v>16415</v>
      </c>
      <c r="K63" s="7" t="s">
        <v>154</v>
      </c>
      <c r="L63" s="18">
        <v>40695</v>
      </c>
    </row>
    <row r="64" spans="1:12" ht="45" x14ac:dyDescent="0.25">
      <c r="A64" s="7">
        <f t="shared" si="1"/>
        <v>63</v>
      </c>
      <c r="B64" s="7" t="s">
        <v>179</v>
      </c>
      <c r="C64" s="18">
        <v>40694</v>
      </c>
      <c r="D64" s="8" t="s">
        <v>283</v>
      </c>
      <c r="E64" s="2" t="s">
        <v>34</v>
      </c>
      <c r="F64" s="2" t="s">
        <v>180</v>
      </c>
      <c r="G64" s="2" t="s">
        <v>181</v>
      </c>
      <c r="H64" s="2">
        <v>41450</v>
      </c>
      <c r="I64" s="7">
        <v>40500</v>
      </c>
      <c r="J64" s="7">
        <f t="shared" si="0"/>
        <v>950</v>
      </c>
      <c r="K64" s="24" t="s">
        <v>154</v>
      </c>
      <c r="L64" s="19">
        <v>40745</v>
      </c>
    </row>
    <row r="65" spans="1:12" ht="30" x14ac:dyDescent="0.25">
      <c r="A65" s="7">
        <f t="shared" si="1"/>
        <v>64</v>
      </c>
      <c r="B65" s="7" t="s">
        <v>182</v>
      </c>
      <c r="C65" s="18">
        <v>40689</v>
      </c>
      <c r="D65" s="8" t="s">
        <v>282</v>
      </c>
      <c r="E65" s="2" t="s">
        <v>21</v>
      </c>
      <c r="F65" s="2" t="s">
        <v>183</v>
      </c>
      <c r="G65" s="2" t="s">
        <v>191</v>
      </c>
      <c r="H65" s="7">
        <v>5000000</v>
      </c>
      <c r="I65" s="7">
        <v>5000000</v>
      </c>
      <c r="J65" s="7">
        <f t="shared" si="0"/>
        <v>0</v>
      </c>
      <c r="K65" s="7" t="s">
        <v>184</v>
      </c>
      <c r="L65" s="19">
        <v>40725</v>
      </c>
    </row>
    <row r="66" spans="1:12" ht="30" x14ac:dyDescent="0.25">
      <c r="A66" s="7">
        <f t="shared" si="1"/>
        <v>65</v>
      </c>
      <c r="B66" s="7" t="s">
        <v>182</v>
      </c>
      <c r="C66" s="18">
        <v>40694</v>
      </c>
      <c r="D66" s="8" t="s">
        <v>281</v>
      </c>
      <c r="E66" s="2" t="s">
        <v>34</v>
      </c>
      <c r="F66" s="2" t="s">
        <v>185</v>
      </c>
      <c r="G66" s="2" t="s">
        <v>186</v>
      </c>
      <c r="H66" s="2">
        <v>29100</v>
      </c>
      <c r="I66" s="7">
        <v>14850</v>
      </c>
      <c r="J66" s="7">
        <f t="shared" si="0"/>
        <v>14250</v>
      </c>
      <c r="K66" s="7" t="s">
        <v>154</v>
      </c>
      <c r="L66" s="18">
        <v>40696</v>
      </c>
    </row>
    <row r="67" spans="1:12" ht="30" x14ac:dyDescent="0.25">
      <c r="A67" s="7">
        <f t="shared" si="1"/>
        <v>66</v>
      </c>
      <c r="B67" s="7" t="s">
        <v>187</v>
      </c>
      <c r="C67" s="18">
        <v>40689</v>
      </c>
      <c r="D67" s="8" t="s">
        <v>473</v>
      </c>
      <c r="E67" s="2" t="s">
        <v>123</v>
      </c>
      <c r="F67" s="2" t="s">
        <v>188</v>
      </c>
      <c r="G67" s="2" t="s">
        <v>189</v>
      </c>
      <c r="H67" s="7">
        <v>1156568</v>
      </c>
      <c r="I67" s="7">
        <v>1156568</v>
      </c>
      <c r="J67" s="7">
        <f t="shared" ref="J67:J130" si="2">H67-I67</f>
        <v>0</v>
      </c>
      <c r="K67" s="7" t="s">
        <v>190</v>
      </c>
      <c r="L67" s="18"/>
    </row>
    <row r="68" spans="1:12" ht="30" x14ac:dyDescent="0.25">
      <c r="A68" s="7">
        <f t="shared" si="1"/>
        <v>67</v>
      </c>
      <c r="B68" s="12" t="s">
        <v>187</v>
      </c>
      <c r="C68" s="18">
        <v>40693</v>
      </c>
      <c r="D68" s="8" t="s">
        <v>470</v>
      </c>
      <c r="E68" s="2" t="s">
        <v>34</v>
      </c>
      <c r="F68" s="2" t="s">
        <v>160</v>
      </c>
      <c r="G68" s="2" t="s">
        <v>192</v>
      </c>
      <c r="H68" s="2">
        <v>347286.92</v>
      </c>
      <c r="I68" s="7">
        <v>347286.92</v>
      </c>
      <c r="J68" s="7">
        <f t="shared" si="2"/>
        <v>0</v>
      </c>
      <c r="K68" s="14" t="s">
        <v>162</v>
      </c>
      <c r="L68" s="7"/>
    </row>
    <row r="69" spans="1:12" ht="30" x14ac:dyDescent="0.25">
      <c r="A69" s="7">
        <f t="shared" ref="A69:A132" si="3">A68+1</f>
        <v>68</v>
      </c>
      <c r="B69" s="21" t="s">
        <v>193</v>
      </c>
      <c r="C69" s="18">
        <v>40690</v>
      </c>
      <c r="D69" s="8" t="s">
        <v>280</v>
      </c>
      <c r="E69" s="2" t="s">
        <v>222</v>
      </c>
      <c r="F69" s="2" t="s">
        <v>194</v>
      </c>
      <c r="G69" s="2" t="s">
        <v>195</v>
      </c>
      <c r="H69" s="21">
        <v>280342</v>
      </c>
      <c r="I69" s="21">
        <v>280342</v>
      </c>
      <c r="J69" s="7">
        <f t="shared" si="2"/>
        <v>0</v>
      </c>
      <c r="K69" s="14" t="s">
        <v>338</v>
      </c>
      <c r="L69" s="7" t="s">
        <v>685</v>
      </c>
    </row>
    <row r="70" spans="1:12" x14ac:dyDescent="0.25">
      <c r="A70" s="7">
        <f t="shared" si="3"/>
        <v>69</v>
      </c>
      <c r="B70" s="21" t="s">
        <v>196</v>
      </c>
      <c r="C70" s="18">
        <v>40690</v>
      </c>
      <c r="D70" s="8" t="s">
        <v>279</v>
      </c>
      <c r="E70" s="2" t="s">
        <v>86</v>
      </c>
      <c r="F70" s="2" t="s">
        <v>183</v>
      </c>
      <c r="G70" s="2" t="s">
        <v>197</v>
      </c>
      <c r="H70" s="21">
        <v>11602808</v>
      </c>
      <c r="I70" s="21">
        <v>11602808</v>
      </c>
      <c r="J70" s="7">
        <f t="shared" si="2"/>
        <v>0</v>
      </c>
      <c r="K70" s="21" t="s">
        <v>184</v>
      </c>
      <c r="L70" s="18">
        <v>40725</v>
      </c>
    </row>
    <row r="71" spans="1:12" ht="30" x14ac:dyDescent="0.25">
      <c r="A71" s="7">
        <f t="shared" si="3"/>
        <v>70</v>
      </c>
      <c r="B71" s="21" t="s">
        <v>198</v>
      </c>
      <c r="C71" s="18">
        <v>40691</v>
      </c>
      <c r="D71" s="8" t="s">
        <v>278</v>
      </c>
      <c r="E71" s="2" t="s">
        <v>222</v>
      </c>
      <c r="F71" s="2" t="s">
        <v>199</v>
      </c>
      <c r="G71" s="2" t="s">
        <v>197</v>
      </c>
      <c r="H71" s="2">
        <v>913627</v>
      </c>
      <c r="I71" s="21">
        <v>899922.58</v>
      </c>
      <c r="J71" s="7">
        <f t="shared" si="2"/>
        <v>13704.420000000042</v>
      </c>
      <c r="K71" s="21" t="s">
        <v>184</v>
      </c>
      <c r="L71" s="18">
        <v>40905</v>
      </c>
    </row>
    <row r="72" spans="1:12" ht="30" x14ac:dyDescent="0.25">
      <c r="A72" s="7">
        <f t="shared" si="3"/>
        <v>71</v>
      </c>
      <c r="B72" s="7" t="s">
        <v>200</v>
      </c>
      <c r="C72" s="18">
        <v>40691</v>
      </c>
      <c r="D72" s="7" t="s">
        <v>277</v>
      </c>
      <c r="E72" s="2" t="s">
        <v>201</v>
      </c>
      <c r="F72" s="2" t="s">
        <v>199</v>
      </c>
      <c r="G72" s="2" t="s">
        <v>202</v>
      </c>
      <c r="H72" s="2">
        <v>1300000</v>
      </c>
      <c r="I72" s="7">
        <v>1280500</v>
      </c>
      <c r="J72" s="7">
        <f t="shared" si="2"/>
        <v>19500</v>
      </c>
      <c r="K72" s="19" t="s">
        <v>205</v>
      </c>
      <c r="L72" s="7"/>
    </row>
    <row r="73" spans="1:12" x14ac:dyDescent="0.25">
      <c r="A73" s="7">
        <f t="shared" si="3"/>
        <v>72</v>
      </c>
      <c r="B73" s="7" t="s">
        <v>203</v>
      </c>
      <c r="C73" s="18">
        <v>40691</v>
      </c>
      <c r="D73" s="7" t="s">
        <v>276</v>
      </c>
      <c r="E73" s="2" t="s">
        <v>21</v>
      </c>
      <c r="F73" s="2" t="s">
        <v>199</v>
      </c>
      <c r="G73" s="2" t="s">
        <v>204</v>
      </c>
      <c r="H73" s="2">
        <v>2000000</v>
      </c>
      <c r="I73" s="7">
        <v>1970000</v>
      </c>
      <c r="J73" s="7">
        <f t="shared" si="2"/>
        <v>30000</v>
      </c>
      <c r="K73" s="7" t="s">
        <v>184</v>
      </c>
      <c r="L73" s="19">
        <v>40725</v>
      </c>
    </row>
    <row r="74" spans="1:12" x14ac:dyDescent="0.25">
      <c r="A74" s="7">
        <f t="shared" si="3"/>
        <v>73</v>
      </c>
      <c r="B74" s="7" t="s">
        <v>206</v>
      </c>
      <c r="C74" s="18">
        <v>40691</v>
      </c>
      <c r="D74" s="11" t="s">
        <v>472</v>
      </c>
      <c r="E74" s="2" t="s">
        <v>21</v>
      </c>
      <c r="F74" s="2" t="s">
        <v>199</v>
      </c>
      <c r="G74" s="2" t="s">
        <v>207</v>
      </c>
      <c r="H74" s="2">
        <v>2916000</v>
      </c>
      <c r="I74" s="7">
        <v>2872260</v>
      </c>
      <c r="J74" s="7">
        <f t="shared" si="2"/>
        <v>43740</v>
      </c>
      <c r="K74" s="7" t="s">
        <v>184</v>
      </c>
      <c r="L74" s="18">
        <v>40725</v>
      </c>
    </row>
    <row r="75" spans="1:12" ht="45" x14ac:dyDescent="0.25">
      <c r="A75" s="7">
        <f t="shared" si="3"/>
        <v>74</v>
      </c>
      <c r="B75" s="7" t="s">
        <v>208</v>
      </c>
      <c r="C75" s="18">
        <v>40708</v>
      </c>
      <c r="D75" s="11" t="s">
        <v>275</v>
      </c>
      <c r="E75" s="2" t="s">
        <v>221</v>
      </c>
      <c r="F75" s="2" t="s">
        <v>176</v>
      </c>
      <c r="G75" s="2" t="s">
        <v>9</v>
      </c>
      <c r="H75" s="2">
        <v>49113</v>
      </c>
      <c r="I75" s="7">
        <v>43557.34</v>
      </c>
      <c r="J75" s="7">
        <f t="shared" si="2"/>
        <v>5555.6600000000035</v>
      </c>
      <c r="K75" s="7" t="s">
        <v>154</v>
      </c>
      <c r="L75" s="18">
        <v>40743</v>
      </c>
    </row>
    <row r="76" spans="1:12" ht="30" x14ac:dyDescent="0.25">
      <c r="A76" s="7">
        <f t="shared" si="3"/>
        <v>75</v>
      </c>
      <c r="B76" s="7" t="s">
        <v>209</v>
      </c>
      <c r="C76" s="18">
        <v>40709</v>
      </c>
      <c r="D76" s="11" t="s">
        <v>274</v>
      </c>
      <c r="E76" s="2" t="s">
        <v>21</v>
      </c>
      <c r="F76" s="2" t="s">
        <v>504</v>
      </c>
      <c r="G76" s="2" t="s">
        <v>210</v>
      </c>
      <c r="H76" s="2">
        <v>771840</v>
      </c>
      <c r="I76" s="7">
        <v>771840</v>
      </c>
      <c r="J76" s="7">
        <f t="shared" si="2"/>
        <v>0</v>
      </c>
      <c r="K76" s="7" t="s">
        <v>211</v>
      </c>
      <c r="L76" s="18">
        <v>40758</v>
      </c>
    </row>
    <row r="77" spans="1:12" ht="45" x14ac:dyDescent="0.25">
      <c r="A77" s="7">
        <f t="shared" si="3"/>
        <v>76</v>
      </c>
      <c r="B77" s="7" t="s">
        <v>212</v>
      </c>
      <c r="C77" s="18">
        <v>40711</v>
      </c>
      <c r="D77" s="11" t="s">
        <v>273</v>
      </c>
      <c r="E77" s="2" t="s">
        <v>220</v>
      </c>
      <c r="F77" s="2" t="s">
        <v>213</v>
      </c>
      <c r="G77" s="2" t="s">
        <v>9</v>
      </c>
      <c r="H77" s="2">
        <v>81855</v>
      </c>
      <c r="I77" s="7">
        <v>71675</v>
      </c>
      <c r="J77" s="7">
        <f t="shared" si="2"/>
        <v>10180</v>
      </c>
      <c r="K77" s="7" t="s">
        <v>154</v>
      </c>
      <c r="L77" s="18">
        <v>40743</v>
      </c>
    </row>
    <row r="78" spans="1:12" x14ac:dyDescent="0.25">
      <c r="A78" s="7">
        <f t="shared" si="3"/>
        <v>77</v>
      </c>
      <c r="B78" s="7" t="s">
        <v>214</v>
      </c>
      <c r="C78" s="18">
        <v>40711</v>
      </c>
      <c r="D78" s="11" t="s">
        <v>272</v>
      </c>
      <c r="E78" s="2" t="s">
        <v>215</v>
      </c>
      <c r="F78" s="2" t="s">
        <v>213</v>
      </c>
      <c r="G78" s="2" t="s">
        <v>9</v>
      </c>
      <c r="H78" s="2">
        <v>73669.5</v>
      </c>
      <c r="I78" s="7">
        <v>62768</v>
      </c>
      <c r="J78" s="7">
        <f t="shared" si="2"/>
        <v>10901.5</v>
      </c>
      <c r="K78" s="7" t="s">
        <v>154</v>
      </c>
      <c r="L78" s="18">
        <v>40743</v>
      </c>
    </row>
    <row r="79" spans="1:12" ht="30" x14ac:dyDescent="0.25">
      <c r="A79" s="7">
        <f t="shared" si="3"/>
        <v>78</v>
      </c>
      <c r="B79" s="7" t="s">
        <v>216</v>
      </c>
      <c r="C79" s="18">
        <v>40711</v>
      </c>
      <c r="D79" s="11" t="s">
        <v>271</v>
      </c>
      <c r="E79" s="2" t="s">
        <v>219</v>
      </c>
      <c r="F79" s="2" t="s">
        <v>8</v>
      </c>
      <c r="G79" s="2" t="s">
        <v>9</v>
      </c>
      <c r="H79" s="2">
        <v>114597</v>
      </c>
      <c r="I79" s="7">
        <v>99928</v>
      </c>
      <c r="J79" s="7">
        <f t="shared" si="2"/>
        <v>14669</v>
      </c>
      <c r="K79" s="7" t="s">
        <v>154</v>
      </c>
      <c r="L79" s="18">
        <v>40743</v>
      </c>
    </row>
    <row r="80" spans="1:12" ht="30" x14ac:dyDescent="0.25">
      <c r="A80" s="7">
        <f t="shared" si="3"/>
        <v>79</v>
      </c>
      <c r="B80" s="7" t="s">
        <v>217</v>
      </c>
      <c r="C80" s="18">
        <v>40711</v>
      </c>
      <c r="D80" s="11" t="s">
        <v>270</v>
      </c>
      <c r="E80" s="2" t="s">
        <v>218</v>
      </c>
      <c r="F80" s="2" t="s">
        <v>176</v>
      </c>
      <c r="G80" s="2" t="s">
        <v>9</v>
      </c>
      <c r="H80" s="2">
        <v>163710</v>
      </c>
      <c r="I80" s="7">
        <v>133866</v>
      </c>
      <c r="J80" s="7">
        <f t="shared" si="2"/>
        <v>29844</v>
      </c>
      <c r="K80" s="7" t="s">
        <v>154</v>
      </c>
      <c r="L80" s="18">
        <v>40743</v>
      </c>
    </row>
    <row r="81" spans="1:12" ht="30" x14ac:dyDescent="0.25">
      <c r="A81" s="7">
        <f t="shared" si="3"/>
        <v>80</v>
      </c>
      <c r="B81" s="7" t="s">
        <v>223</v>
      </c>
      <c r="C81" s="18">
        <v>40711</v>
      </c>
      <c r="D81" s="11" t="s">
        <v>269</v>
      </c>
      <c r="E81" s="2" t="s">
        <v>224</v>
      </c>
      <c r="F81" s="2" t="s">
        <v>225</v>
      </c>
      <c r="G81" s="2" t="s">
        <v>9</v>
      </c>
      <c r="H81" s="2">
        <v>130968</v>
      </c>
      <c r="I81" s="7">
        <v>106485.2</v>
      </c>
      <c r="J81" s="7">
        <f t="shared" si="2"/>
        <v>24482.800000000003</v>
      </c>
      <c r="K81" s="7" t="s">
        <v>154</v>
      </c>
      <c r="L81" s="18">
        <v>40743</v>
      </c>
    </row>
    <row r="82" spans="1:12" ht="30" x14ac:dyDescent="0.25">
      <c r="A82" s="7">
        <f t="shared" si="3"/>
        <v>81</v>
      </c>
      <c r="B82" s="7" t="s">
        <v>226</v>
      </c>
      <c r="C82" s="18">
        <v>40711</v>
      </c>
      <c r="D82" s="11" t="s">
        <v>474</v>
      </c>
      <c r="E82" s="2" t="s">
        <v>227</v>
      </c>
      <c r="F82" s="2" t="s">
        <v>176</v>
      </c>
      <c r="G82" s="2" t="s">
        <v>228</v>
      </c>
      <c r="H82" s="2">
        <v>130968</v>
      </c>
      <c r="I82" s="7">
        <v>119683</v>
      </c>
      <c r="J82" s="7">
        <f t="shared" si="2"/>
        <v>11285</v>
      </c>
      <c r="K82" s="7" t="s">
        <v>154</v>
      </c>
      <c r="L82" s="18">
        <v>40743</v>
      </c>
    </row>
    <row r="83" spans="1:12" ht="30" x14ac:dyDescent="0.25">
      <c r="A83" s="7">
        <f t="shared" si="3"/>
        <v>82</v>
      </c>
      <c r="B83" s="7" t="s">
        <v>229</v>
      </c>
      <c r="C83" s="18">
        <v>40711</v>
      </c>
      <c r="D83" s="11" t="s">
        <v>268</v>
      </c>
      <c r="E83" s="2" t="s">
        <v>230</v>
      </c>
      <c r="F83" s="2" t="s">
        <v>176</v>
      </c>
      <c r="G83" s="2" t="s">
        <v>9</v>
      </c>
      <c r="H83" s="2">
        <v>49113</v>
      </c>
      <c r="I83" s="7">
        <v>40103</v>
      </c>
      <c r="J83" s="7">
        <f t="shared" si="2"/>
        <v>9010</v>
      </c>
      <c r="K83" s="7" t="s">
        <v>154</v>
      </c>
      <c r="L83" s="18">
        <v>40742</v>
      </c>
    </row>
    <row r="84" spans="1:12" ht="30" x14ac:dyDescent="0.25">
      <c r="A84" s="7">
        <f t="shared" si="3"/>
        <v>83</v>
      </c>
      <c r="B84" s="7" t="s">
        <v>231</v>
      </c>
      <c r="C84" s="18">
        <v>40716</v>
      </c>
      <c r="D84" s="12" t="s">
        <v>475</v>
      </c>
      <c r="E84" s="2" t="s">
        <v>21</v>
      </c>
      <c r="F84" s="2" t="s">
        <v>232</v>
      </c>
      <c r="G84" s="2" t="s">
        <v>233</v>
      </c>
      <c r="H84" s="2">
        <v>81855</v>
      </c>
      <c r="I84" s="7">
        <v>72062</v>
      </c>
      <c r="J84" s="7">
        <f t="shared" si="2"/>
        <v>9793</v>
      </c>
      <c r="K84" s="7" t="s">
        <v>154</v>
      </c>
      <c r="L84" s="18">
        <v>40717</v>
      </c>
    </row>
    <row r="85" spans="1:12" ht="30" x14ac:dyDescent="0.25">
      <c r="A85" s="7">
        <f t="shared" si="3"/>
        <v>84</v>
      </c>
      <c r="B85" s="7" t="s">
        <v>234</v>
      </c>
      <c r="C85" s="18">
        <v>40716</v>
      </c>
      <c r="D85" s="13" t="s">
        <v>267</v>
      </c>
      <c r="E85" s="2" t="s">
        <v>235</v>
      </c>
      <c r="F85" s="2" t="s">
        <v>232</v>
      </c>
      <c r="G85" s="2" t="s">
        <v>9</v>
      </c>
      <c r="H85" s="2">
        <v>81855</v>
      </c>
      <c r="I85" s="7">
        <v>68028</v>
      </c>
      <c r="J85" s="7">
        <f t="shared" si="2"/>
        <v>13827</v>
      </c>
      <c r="K85" s="7" t="s">
        <v>154</v>
      </c>
      <c r="L85" s="18">
        <v>40744</v>
      </c>
    </row>
    <row r="86" spans="1:12" ht="30" x14ac:dyDescent="0.25">
      <c r="A86" s="7">
        <f t="shared" si="3"/>
        <v>85</v>
      </c>
      <c r="B86" s="7" t="s">
        <v>234</v>
      </c>
      <c r="C86" s="18">
        <v>40716</v>
      </c>
      <c r="D86" s="13" t="s">
        <v>266</v>
      </c>
      <c r="E86" s="2" t="s">
        <v>236</v>
      </c>
      <c r="F86" s="2" t="s">
        <v>8</v>
      </c>
      <c r="G86" s="2" t="s">
        <v>9</v>
      </c>
      <c r="H86" s="2">
        <v>96588.9</v>
      </c>
      <c r="I86" s="7">
        <v>84025.14</v>
      </c>
      <c r="J86" s="7">
        <f t="shared" si="2"/>
        <v>12563.759999999995</v>
      </c>
      <c r="K86" s="7" t="s">
        <v>154</v>
      </c>
      <c r="L86" s="18">
        <v>40743</v>
      </c>
    </row>
    <row r="87" spans="1:12" ht="30" x14ac:dyDescent="0.25">
      <c r="A87" s="7">
        <f t="shared" si="3"/>
        <v>86</v>
      </c>
      <c r="B87" s="7" t="s">
        <v>237</v>
      </c>
      <c r="C87" s="18">
        <v>40714</v>
      </c>
      <c r="D87" s="11" t="s">
        <v>265</v>
      </c>
      <c r="E87" s="2" t="s">
        <v>238</v>
      </c>
      <c r="F87" s="2" t="s">
        <v>340</v>
      </c>
      <c r="G87" s="2" t="s">
        <v>9</v>
      </c>
      <c r="H87" s="2">
        <v>130968</v>
      </c>
      <c r="I87" s="7">
        <v>109880</v>
      </c>
      <c r="J87" s="7">
        <f t="shared" si="2"/>
        <v>21088</v>
      </c>
      <c r="K87" s="7" t="s">
        <v>154</v>
      </c>
      <c r="L87" s="18">
        <v>40743</v>
      </c>
    </row>
    <row r="88" spans="1:12" x14ac:dyDescent="0.25">
      <c r="A88" s="7">
        <f t="shared" si="3"/>
        <v>87</v>
      </c>
      <c r="B88" s="7" t="s">
        <v>239</v>
      </c>
      <c r="C88" s="18">
        <v>40717</v>
      </c>
      <c r="D88" s="11" t="s">
        <v>264</v>
      </c>
      <c r="E88" s="2" t="s">
        <v>21</v>
      </c>
      <c r="F88" s="2" t="s">
        <v>8</v>
      </c>
      <c r="G88" s="2" t="s">
        <v>9</v>
      </c>
      <c r="H88" s="2">
        <v>293409</v>
      </c>
      <c r="I88" s="7">
        <v>215559.2</v>
      </c>
      <c r="J88" s="7">
        <f t="shared" si="2"/>
        <v>77849.799999999988</v>
      </c>
      <c r="K88" s="7" t="s">
        <v>154</v>
      </c>
      <c r="L88" s="18">
        <v>40900</v>
      </c>
    </row>
    <row r="89" spans="1:12" ht="96" customHeight="1" x14ac:dyDescent="0.25">
      <c r="A89" s="7">
        <f t="shared" si="3"/>
        <v>88</v>
      </c>
      <c r="B89" s="7" t="s">
        <v>240</v>
      </c>
      <c r="C89" s="18">
        <v>40718</v>
      </c>
      <c r="D89" s="11" t="s">
        <v>263</v>
      </c>
      <c r="E89" s="2" t="s">
        <v>21</v>
      </c>
      <c r="F89" s="2" t="s">
        <v>241</v>
      </c>
      <c r="G89" s="2" t="s">
        <v>242</v>
      </c>
      <c r="H89" s="7">
        <v>246636</v>
      </c>
      <c r="I89" s="7">
        <v>246636</v>
      </c>
      <c r="J89" s="7">
        <f t="shared" si="2"/>
        <v>0</v>
      </c>
      <c r="K89" s="7" t="s">
        <v>211</v>
      </c>
      <c r="L89" s="18">
        <v>40784</v>
      </c>
    </row>
    <row r="90" spans="1:12" ht="90" x14ac:dyDescent="0.25">
      <c r="A90" s="7">
        <f t="shared" si="3"/>
        <v>89</v>
      </c>
      <c r="B90" s="7" t="s">
        <v>243</v>
      </c>
      <c r="C90" s="18">
        <v>40718</v>
      </c>
      <c r="D90" s="7" t="s">
        <v>262</v>
      </c>
      <c r="E90" s="2" t="s">
        <v>21</v>
      </c>
      <c r="F90" s="2" t="s">
        <v>241</v>
      </c>
      <c r="G90" s="2" t="s">
        <v>242</v>
      </c>
      <c r="H90" s="7">
        <v>853740</v>
      </c>
      <c r="I90" s="7">
        <v>853740</v>
      </c>
      <c r="J90" s="7">
        <f t="shared" si="2"/>
        <v>0</v>
      </c>
      <c r="K90" s="7" t="s">
        <v>211</v>
      </c>
      <c r="L90" s="18">
        <v>40784</v>
      </c>
    </row>
    <row r="91" spans="1:12" ht="30" x14ac:dyDescent="0.25">
      <c r="A91" s="7">
        <f t="shared" si="3"/>
        <v>90</v>
      </c>
      <c r="B91" s="7" t="s">
        <v>244</v>
      </c>
      <c r="C91" s="18">
        <v>40728</v>
      </c>
      <c r="D91" s="11" t="s">
        <v>261</v>
      </c>
      <c r="E91" s="2" t="s">
        <v>222</v>
      </c>
      <c r="F91" s="2" t="s">
        <v>183</v>
      </c>
      <c r="G91" s="2" t="s">
        <v>245</v>
      </c>
      <c r="H91" s="2">
        <v>2842178</v>
      </c>
      <c r="I91" s="7">
        <v>2771123.55</v>
      </c>
      <c r="J91" s="7">
        <f t="shared" si="2"/>
        <v>71054.450000000186</v>
      </c>
      <c r="K91" s="7" t="s">
        <v>190</v>
      </c>
      <c r="L91" s="7"/>
    </row>
    <row r="92" spans="1:12" ht="30" x14ac:dyDescent="0.25">
      <c r="A92" s="7">
        <f t="shared" si="3"/>
        <v>91</v>
      </c>
      <c r="B92" s="7" t="s">
        <v>246</v>
      </c>
      <c r="C92" s="18">
        <v>40728</v>
      </c>
      <c r="D92" s="11" t="s">
        <v>260</v>
      </c>
      <c r="E92" s="2" t="s">
        <v>222</v>
      </c>
      <c r="F92" s="2" t="s">
        <v>183</v>
      </c>
      <c r="G92" s="2" t="s">
        <v>247</v>
      </c>
      <c r="H92" s="2">
        <v>2210086</v>
      </c>
      <c r="I92" s="7">
        <v>2154833.85</v>
      </c>
      <c r="J92" s="7">
        <f t="shared" si="2"/>
        <v>55252.149999999907</v>
      </c>
      <c r="K92" s="7" t="s">
        <v>190</v>
      </c>
      <c r="L92" s="7"/>
    </row>
    <row r="93" spans="1:12" ht="30" x14ac:dyDescent="0.25">
      <c r="A93" s="7">
        <f t="shared" si="3"/>
        <v>92</v>
      </c>
      <c r="B93" s="14" t="s">
        <v>248</v>
      </c>
      <c r="C93" s="19">
        <v>40733</v>
      </c>
      <c r="D93" s="11" t="s">
        <v>457</v>
      </c>
      <c r="E93" s="2" t="s">
        <v>222</v>
      </c>
      <c r="F93" s="3" t="s">
        <v>458</v>
      </c>
      <c r="G93" s="3" t="s">
        <v>459</v>
      </c>
      <c r="H93" s="3">
        <v>0</v>
      </c>
      <c r="I93" s="14">
        <v>0</v>
      </c>
      <c r="J93" s="7">
        <f t="shared" si="2"/>
        <v>0</v>
      </c>
      <c r="K93" s="14" t="s">
        <v>460</v>
      </c>
      <c r="L93" s="19">
        <v>40725</v>
      </c>
    </row>
    <row r="94" spans="1:12" ht="30" x14ac:dyDescent="0.25">
      <c r="A94" s="7">
        <f t="shared" si="3"/>
        <v>93</v>
      </c>
      <c r="B94" s="7" t="s">
        <v>249</v>
      </c>
      <c r="C94" s="18">
        <v>40705</v>
      </c>
      <c r="D94" s="11" t="s">
        <v>461</v>
      </c>
      <c r="E94" s="2" t="s">
        <v>34</v>
      </c>
      <c r="F94" s="2" t="s">
        <v>12</v>
      </c>
      <c r="G94" s="2" t="s">
        <v>250</v>
      </c>
      <c r="H94" s="2">
        <v>499800</v>
      </c>
      <c r="I94" s="7">
        <v>360200</v>
      </c>
      <c r="J94" s="7">
        <f t="shared" si="2"/>
        <v>139600</v>
      </c>
      <c r="K94" s="14" t="s">
        <v>339</v>
      </c>
      <c r="L94" s="18">
        <v>40899</v>
      </c>
    </row>
    <row r="95" spans="1:12" ht="30" x14ac:dyDescent="0.25">
      <c r="A95" s="7">
        <f t="shared" si="3"/>
        <v>94</v>
      </c>
      <c r="B95" s="7" t="s">
        <v>251</v>
      </c>
      <c r="C95" s="18">
        <v>40735</v>
      </c>
      <c r="D95" s="11" t="s">
        <v>259</v>
      </c>
      <c r="E95" s="2" t="s">
        <v>222</v>
      </c>
      <c r="F95" s="2" t="s">
        <v>252</v>
      </c>
      <c r="G95" s="2" t="s">
        <v>82</v>
      </c>
      <c r="H95" s="2">
        <v>73440</v>
      </c>
      <c r="I95" s="7">
        <v>73440</v>
      </c>
      <c r="J95" s="7">
        <f t="shared" si="2"/>
        <v>0</v>
      </c>
      <c r="K95" s="7" t="s">
        <v>253</v>
      </c>
      <c r="L95" s="7"/>
    </row>
    <row r="96" spans="1:12" ht="30" x14ac:dyDescent="0.25">
      <c r="A96" s="7">
        <f t="shared" si="3"/>
        <v>95</v>
      </c>
      <c r="B96" s="14" t="s">
        <v>254</v>
      </c>
      <c r="C96" s="19">
        <v>40736</v>
      </c>
      <c r="D96" s="14" t="s">
        <v>476</v>
      </c>
      <c r="E96" s="3" t="s">
        <v>34</v>
      </c>
      <c r="F96" s="3" t="s">
        <v>477</v>
      </c>
      <c r="G96" s="3" t="s">
        <v>478</v>
      </c>
      <c r="H96" s="4">
        <v>122879.25</v>
      </c>
      <c r="I96" s="14">
        <v>122423.5</v>
      </c>
      <c r="J96" s="7">
        <f t="shared" si="2"/>
        <v>455.75</v>
      </c>
      <c r="K96" s="14" t="s">
        <v>253</v>
      </c>
      <c r="L96" s="18">
        <v>40827</v>
      </c>
    </row>
    <row r="97" spans="1:16" ht="30" x14ac:dyDescent="0.25">
      <c r="A97" s="7">
        <f t="shared" si="3"/>
        <v>96</v>
      </c>
      <c r="B97" s="7" t="s">
        <v>255</v>
      </c>
      <c r="C97" s="18">
        <v>40738</v>
      </c>
      <c r="D97" s="11" t="s">
        <v>462</v>
      </c>
      <c r="E97" s="2" t="s">
        <v>34</v>
      </c>
      <c r="F97" s="2" t="s">
        <v>69</v>
      </c>
      <c r="G97" s="2" t="s">
        <v>70</v>
      </c>
      <c r="H97" s="7">
        <v>499000</v>
      </c>
      <c r="I97" s="7">
        <v>499000</v>
      </c>
      <c r="J97" s="7">
        <f t="shared" si="2"/>
        <v>0</v>
      </c>
      <c r="K97" s="20" t="s">
        <v>463</v>
      </c>
      <c r="L97" s="18">
        <v>40903</v>
      </c>
    </row>
    <row r="98" spans="1:16" x14ac:dyDescent="0.25">
      <c r="A98" s="7">
        <f t="shared" si="3"/>
        <v>97</v>
      </c>
      <c r="B98" s="7" t="s">
        <v>256</v>
      </c>
      <c r="C98" s="18">
        <v>40742</v>
      </c>
      <c r="D98" s="11" t="s">
        <v>258</v>
      </c>
      <c r="E98" s="2" t="s">
        <v>86</v>
      </c>
      <c r="F98" s="2" t="s">
        <v>87</v>
      </c>
      <c r="G98" s="2" t="s">
        <v>167</v>
      </c>
      <c r="H98" s="2">
        <v>253845</v>
      </c>
      <c r="I98" s="7">
        <v>252780</v>
      </c>
      <c r="J98" s="7">
        <f t="shared" si="2"/>
        <v>1065</v>
      </c>
      <c r="K98" s="7" t="s">
        <v>257</v>
      </c>
      <c r="L98" s="18">
        <v>40744</v>
      </c>
    </row>
    <row r="99" spans="1:16" ht="30" x14ac:dyDescent="0.25">
      <c r="A99" s="7">
        <f t="shared" si="3"/>
        <v>98</v>
      </c>
      <c r="B99" s="21" t="s">
        <v>341</v>
      </c>
      <c r="C99" s="18">
        <v>40750</v>
      </c>
      <c r="D99" s="7" t="s">
        <v>342</v>
      </c>
      <c r="E99" s="2" t="s">
        <v>34</v>
      </c>
      <c r="F99" s="2" t="s">
        <v>343</v>
      </c>
      <c r="G99" s="2" t="s">
        <v>344</v>
      </c>
      <c r="H99" s="2">
        <v>276150</v>
      </c>
      <c r="I99" s="21">
        <v>166950</v>
      </c>
      <c r="J99" s="7">
        <f t="shared" si="2"/>
        <v>109200</v>
      </c>
      <c r="K99" s="4" t="s">
        <v>253</v>
      </c>
      <c r="L99" s="18">
        <v>40816</v>
      </c>
    </row>
    <row r="100" spans="1:16" ht="30" x14ac:dyDescent="0.25">
      <c r="A100" s="7">
        <f t="shared" si="3"/>
        <v>99</v>
      </c>
      <c r="B100" s="7" t="s">
        <v>387</v>
      </c>
      <c r="C100" s="18">
        <v>40751</v>
      </c>
      <c r="D100" s="11" t="s">
        <v>347</v>
      </c>
      <c r="E100" s="2" t="s">
        <v>34</v>
      </c>
      <c r="F100" s="2" t="s">
        <v>185</v>
      </c>
      <c r="G100" s="2" t="s">
        <v>345</v>
      </c>
      <c r="H100" s="3">
        <v>276230.28000000003</v>
      </c>
      <c r="I100" s="21">
        <v>276230.28000000003</v>
      </c>
      <c r="J100" s="7">
        <f t="shared" si="2"/>
        <v>0</v>
      </c>
      <c r="K100" s="4" t="s">
        <v>346</v>
      </c>
      <c r="L100" s="7"/>
    </row>
    <row r="101" spans="1:16" ht="45" x14ac:dyDescent="0.25">
      <c r="A101" s="7">
        <f t="shared" si="3"/>
        <v>100</v>
      </c>
      <c r="B101" s="7" t="s">
        <v>388</v>
      </c>
      <c r="C101" s="18">
        <v>40772</v>
      </c>
      <c r="D101" s="7" t="s">
        <v>436</v>
      </c>
      <c r="E101" s="2" t="s">
        <v>348</v>
      </c>
      <c r="F101" s="2" t="s">
        <v>349</v>
      </c>
      <c r="G101" s="2" t="s">
        <v>350</v>
      </c>
      <c r="H101" s="14">
        <v>358197</v>
      </c>
      <c r="I101" s="21">
        <v>358197</v>
      </c>
      <c r="J101" s="7">
        <f t="shared" si="2"/>
        <v>0</v>
      </c>
      <c r="K101" s="3" t="s">
        <v>435</v>
      </c>
      <c r="L101" s="19">
        <v>40802</v>
      </c>
    </row>
    <row r="102" spans="1:16" ht="30" x14ac:dyDescent="0.25">
      <c r="A102" s="7">
        <f t="shared" si="3"/>
        <v>101</v>
      </c>
      <c r="B102" s="7" t="s">
        <v>389</v>
      </c>
      <c r="C102" s="18">
        <v>40765</v>
      </c>
      <c r="D102" s="7" t="s">
        <v>352</v>
      </c>
      <c r="E102" s="2" t="s">
        <v>222</v>
      </c>
      <c r="F102" s="2" t="s">
        <v>183</v>
      </c>
      <c r="G102" s="2" t="s">
        <v>353</v>
      </c>
      <c r="H102" s="3">
        <v>9117281</v>
      </c>
      <c r="I102" s="21">
        <v>9071694.5899999999</v>
      </c>
      <c r="J102" s="7">
        <f t="shared" si="2"/>
        <v>45586.410000000149</v>
      </c>
      <c r="K102" s="4" t="s">
        <v>354</v>
      </c>
      <c r="L102" s="18">
        <v>40900</v>
      </c>
    </row>
    <row r="103" spans="1:16" x14ac:dyDescent="0.25">
      <c r="A103" s="7">
        <f t="shared" si="3"/>
        <v>102</v>
      </c>
      <c r="B103" s="7" t="s">
        <v>390</v>
      </c>
      <c r="C103" s="18">
        <v>40765</v>
      </c>
      <c r="D103" s="15" t="s">
        <v>355</v>
      </c>
      <c r="E103" s="2" t="s">
        <v>21</v>
      </c>
      <c r="F103" s="2" t="s">
        <v>183</v>
      </c>
      <c r="G103" s="2" t="s">
        <v>356</v>
      </c>
      <c r="H103" s="21">
        <v>3000000</v>
      </c>
      <c r="I103" s="21">
        <v>3000000</v>
      </c>
      <c r="J103" s="7">
        <f t="shared" si="2"/>
        <v>0</v>
      </c>
      <c r="K103" s="4" t="s">
        <v>357</v>
      </c>
      <c r="L103" s="19">
        <v>40899</v>
      </c>
    </row>
    <row r="104" spans="1:16" ht="30" x14ac:dyDescent="0.25">
      <c r="A104" s="7">
        <f t="shared" si="3"/>
        <v>103</v>
      </c>
      <c r="B104" s="7" t="s">
        <v>391</v>
      </c>
      <c r="C104" s="25">
        <v>40766</v>
      </c>
      <c r="D104" s="16" t="s">
        <v>439</v>
      </c>
      <c r="E104" s="4" t="s">
        <v>21</v>
      </c>
      <c r="F104" s="4" t="s">
        <v>437</v>
      </c>
      <c r="G104" s="4" t="s">
        <v>438</v>
      </c>
      <c r="H104" s="3">
        <v>226764.79999999999</v>
      </c>
      <c r="I104" s="14">
        <v>169693</v>
      </c>
      <c r="J104" s="7">
        <f t="shared" si="2"/>
        <v>57071.799999999988</v>
      </c>
      <c r="K104" s="3" t="s">
        <v>253</v>
      </c>
      <c r="L104" s="14"/>
    </row>
    <row r="105" spans="1:16" ht="45" x14ac:dyDescent="0.25">
      <c r="A105" s="7">
        <f t="shared" si="3"/>
        <v>104</v>
      </c>
      <c r="B105" s="7" t="s">
        <v>392</v>
      </c>
      <c r="C105" s="18">
        <v>40766</v>
      </c>
      <c r="D105" s="14" t="s">
        <v>358</v>
      </c>
      <c r="E105" s="2" t="s">
        <v>222</v>
      </c>
      <c r="F105" s="2" t="s">
        <v>188</v>
      </c>
      <c r="G105" s="2" t="s">
        <v>359</v>
      </c>
      <c r="H105" s="21">
        <v>1200000</v>
      </c>
      <c r="I105" s="21">
        <v>1200000</v>
      </c>
      <c r="J105" s="7">
        <f t="shared" si="2"/>
        <v>0</v>
      </c>
      <c r="K105" s="4" t="s">
        <v>338</v>
      </c>
      <c r="L105" s="7"/>
    </row>
    <row r="106" spans="1:16" ht="45" x14ac:dyDescent="0.25">
      <c r="A106" s="7">
        <f t="shared" si="3"/>
        <v>105</v>
      </c>
      <c r="B106" s="7" t="s">
        <v>393</v>
      </c>
      <c r="C106" s="18">
        <v>40766</v>
      </c>
      <c r="D106" s="7" t="s">
        <v>360</v>
      </c>
      <c r="E106" s="2" t="s">
        <v>361</v>
      </c>
      <c r="F106" s="2" t="s">
        <v>58</v>
      </c>
      <c r="G106" s="2" t="s">
        <v>363</v>
      </c>
      <c r="H106" s="3">
        <v>499200</v>
      </c>
      <c r="I106" s="21">
        <v>499000</v>
      </c>
      <c r="J106" s="7">
        <f t="shared" si="2"/>
        <v>200</v>
      </c>
      <c r="K106" s="22" t="s">
        <v>362</v>
      </c>
      <c r="L106" s="18">
        <v>40786</v>
      </c>
    </row>
    <row r="107" spans="1:16" ht="30" x14ac:dyDescent="0.25">
      <c r="A107" s="7">
        <f t="shared" si="3"/>
        <v>106</v>
      </c>
      <c r="B107" s="7" t="s">
        <v>394</v>
      </c>
      <c r="C107" s="18">
        <v>40766</v>
      </c>
      <c r="D107" s="15" t="s">
        <v>364</v>
      </c>
      <c r="E107" s="2" t="s">
        <v>34</v>
      </c>
      <c r="F107" s="2" t="s">
        <v>365</v>
      </c>
      <c r="G107" s="2" t="s">
        <v>366</v>
      </c>
      <c r="H107" s="3">
        <v>108330</v>
      </c>
      <c r="I107" s="21">
        <v>72630</v>
      </c>
      <c r="J107" s="7">
        <f t="shared" si="2"/>
        <v>35700</v>
      </c>
      <c r="K107" s="4" t="s">
        <v>253</v>
      </c>
      <c r="L107" s="18">
        <v>40899</v>
      </c>
    </row>
    <row r="108" spans="1:16" ht="30" x14ac:dyDescent="0.25">
      <c r="A108" s="7">
        <f t="shared" si="3"/>
        <v>107</v>
      </c>
      <c r="B108" s="7" t="s">
        <v>395</v>
      </c>
      <c r="C108" s="18">
        <v>40766</v>
      </c>
      <c r="D108" s="15" t="s">
        <v>367</v>
      </c>
      <c r="E108" s="2" t="s">
        <v>34</v>
      </c>
      <c r="F108" s="2" t="s">
        <v>365</v>
      </c>
      <c r="G108" s="2" t="s">
        <v>368</v>
      </c>
      <c r="H108" s="3">
        <v>212400</v>
      </c>
      <c r="I108" s="21">
        <v>155545</v>
      </c>
      <c r="J108" s="7">
        <f t="shared" si="2"/>
        <v>56855</v>
      </c>
      <c r="K108" s="4" t="s">
        <v>362</v>
      </c>
      <c r="L108" s="18">
        <v>40893</v>
      </c>
    </row>
    <row r="109" spans="1:16" ht="30" x14ac:dyDescent="0.25">
      <c r="A109" s="7">
        <f t="shared" si="3"/>
        <v>108</v>
      </c>
      <c r="B109" s="7" t="s">
        <v>396</v>
      </c>
      <c r="C109" s="18">
        <v>40766</v>
      </c>
      <c r="D109" s="15" t="s">
        <v>369</v>
      </c>
      <c r="E109" s="2" t="s">
        <v>34</v>
      </c>
      <c r="F109" s="2" t="s">
        <v>371</v>
      </c>
      <c r="G109" s="2" t="s">
        <v>370</v>
      </c>
      <c r="H109" s="3">
        <v>47116.9</v>
      </c>
      <c r="I109" s="21">
        <v>46645.74</v>
      </c>
      <c r="J109" s="7">
        <f t="shared" si="2"/>
        <v>471.16000000000349</v>
      </c>
      <c r="K109" s="4" t="s">
        <v>346</v>
      </c>
      <c r="L109" s="18">
        <v>40794</v>
      </c>
    </row>
    <row r="110" spans="1:16" ht="30" x14ac:dyDescent="0.25">
      <c r="A110" s="7">
        <f t="shared" si="3"/>
        <v>109</v>
      </c>
      <c r="B110" s="7" t="s">
        <v>397</v>
      </c>
      <c r="C110" s="18">
        <v>40764</v>
      </c>
      <c r="D110" s="15" t="s">
        <v>372</v>
      </c>
      <c r="E110" s="2" t="s">
        <v>34</v>
      </c>
      <c r="F110" s="2" t="s">
        <v>373</v>
      </c>
      <c r="G110" s="2" t="s">
        <v>374</v>
      </c>
      <c r="H110" s="14">
        <v>62580.99</v>
      </c>
      <c r="I110" s="21">
        <v>62580.99</v>
      </c>
      <c r="J110" s="7">
        <f t="shared" si="2"/>
        <v>0</v>
      </c>
      <c r="K110" s="4" t="s">
        <v>346</v>
      </c>
      <c r="L110" s="7"/>
    </row>
    <row r="111" spans="1:16" ht="30" x14ac:dyDescent="0.25">
      <c r="A111" s="7">
        <f t="shared" si="3"/>
        <v>110</v>
      </c>
      <c r="B111" s="7" t="s">
        <v>398</v>
      </c>
      <c r="C111" s="18">
        <v>40764</v>
      </c>
      <c r="D111" s="15" t="s">
        <v>375</v>
      </c>
      <c r="E111" s="2" t="s">
        <v>34</v>
      </c>
      <c r="F111" s="2" t="s">
        <v>376</v>
      </c>
      <c r="G111" s="2" t="s">
        <v>377</v>
      </c>
      <c r="H111" s="3">
        <v>294425.7</v>
      </c>
      <c r="I111" s="21">
        <v>155577.87</v>
      </c>
      <c r="J111" s="7">
        <f t="shared" si="2"/>
        <v>138847.83000000002</v>
      </c>
      <c r="K111" s="4" t="s">
        <v>351</v>
      </c>
      <c r="L111" s="7"/>
    </row>
    <row r="112" spans="1:16" ht="45" x14ac:dyDescent="0.25">
      <c r="A112" s="7">
        <f t="shared" si="3"/>
        <v>111</v>
      </c>
      <c r="B112" s="7" t="s">
        <v>399</v>
      </c>
      <c r="C112" s="18">
        <v>40764</v>
      </c>
      <c r="D112" s="7" t="s">
        <v>378</v>
      </c>
      <c r="E112" s="2" t="s">
        <v>34</v>
      </c>
      <c r="F112" s="2" t="s">
        <v>371</v>
      </c>
      <c r="G112" s="2" t="s">
        <v>135</v>
      </c>
      <c r="H112" s="3">
        <v>179308.5</v>
      </c>
      <c r="I112" s="21">
        <v>126541.9</v>
      </c>
      <c r="J112" s="7">
        <f t="shared" si="2"/>
        <v>52766.600000000006</v>
      </c>
      <c r="K112" s="4" t="s">
        <v>346</v>
      </c>
      <c r="L112" s="18">
        <v>40794</v>
      </c>
      <c r="P112" s="17" t="s">
        <v>662</v>
      </c>
    </row>
    <row r="113" spans="1:16" ht="30" x14ac:dyDescent="0.25">
      <c r="A113" s="7">
        <f t="shared" si="3"/>
        <v>112</v>
      </c>
      <c r="B113" s="7" t="s">
        <v>399</v>
      </c>
      <c r="C113" s="18">
        <v>40826</v>
      </c>
      <c r="D113" s="15" t="s">
        <v>448</v>
      </c>
      <c r="E113" s="2" t="s">
        <v>34</v>
      </c>
      <c r="F113" s="2" t="s">
        <v>81</v>
      </c>
      <c r="G113" s="2" t="s">
        <v>449</v>
      </c>
      <c r="H113" s="3">
        <v>499000</v>
      </c>
      <c r="I113" s="21">
        <v>482790</v>
      </c>
      <c r="J113" s="7">
        <f t="shared" si="2"/>
        <v>16210</v>
      </c>
      <c r="K113" s="4" t="s">
        <v>336</v>
      </c>
      <c r="L113" s="26"/>
    </row>
    <row r="114" spans="1:16" ht="30" x14ac:dyDescent="0.25">
      <c r="A114" s="7">
        <f t="shared" si="3"/>
        <v>113</v>
      </c>
      <c r="B114" s="21" t="s">
        <v>400</v>
      </c>
      <c r="C114" s="25">
        <v>40826</v>
      </c>
      <c r="D114" s="7" t="s">
        <v>481</v>
      </c>
      <c r="E114" s="2" t="s">
        <v>222</v>
      </c>
      <c r="F114" s="2" t="s">
        <v>81</v>
      </c>
      <c r="G114" s="2" t="s">
        <v>449</v>
      </c>
      <c r="H114" s="3">
        <v>94153</v>
      </c>
      <c r="I114" s="14">
        <v>94153</v>
      </c>
      <c r="J114" s="7">
        <f t="shared" si="2"/>
        <v>0</v>
      </c>
      <c r="K114" s="4" t="s">
        <v>336</v>
      </c>
      <c r="L114" s="7"/>
    </row>
    <row r="115" spans="1:16" ht="30" x14ac:dyDescent="0.25">
      <c r="A115" s="7">
        <f t="shared" si="3"/>
        <v>114</v>
      </c>
      <c r="B115" s="21" t="s">
        <v>401</v>
      </c>
      <c r="C115" s="25">
        <v>40826</v>
      </c>
      <c r="D115" s="7" t="s">
        <v>480</v>
      </c>
      <c r="E115" s="2" t="s">
        <v>479</v>
      </c>
      <c r="F115" s="2" t="s">
        <v>81</v>
      </c>
      <c r="G115" s="2" t="s">
        <v>449</v>
      </c>
      <c r="H115" s="3">
        <v>119983</v>
      </c>
      <c r="I115" s="3">
        <v>119983</v>
      </c>
      <c r="J115" s="7">
        <f t="shared" si="2"/>
        <v>0</v>
      </c>
      <c r="K115" s="4" t="s">
        <v>336</v>
      </c>
      <c r="L115" s="7"/>
    </row>
    <row r="116" spans="1:16" ht="30" x14ac:dyDescent="0.25">
      <c r="A116" s="7">
        <f t="shared" si="3"/>
        <v>115</v>
      </c>
      <c r="B116" s="21" t="s">
        <v>402</v>
      </c>
      <c r="C116" s="18">
        <v>40830</v>
      </c>
      <c r="D116" s="15" t="s">
        <v>379</v>
      </c>
      <c r="E116" s="2" t="s">
        <v>34</v>
      </c>
      <c r="F116" s="2" t="s">
        <v>183</v>
      </c>
      <c r="G116" s="2" t="s">
        <v>380</v>
      </c>
      <c r="H116" s="14">
        <v>4699965</v>
      </c>
      <c r="I116" s="7">
        <v>4699965</v>
      </c>
      <c r="J116" s="7">
        <f t="shared" si="2"/>
        <v>0</v>
      </c>
      <c r="K116" s="4" t="s">
        <v>381</v>
      </c>
      <c r="L116" s="18">
        <v>40847</v>
      </c>
    </row>
    <row r="117" spans="1:16" ht="30" x14ac:dyDescent="0.25">
      <c r="A117" s="7">
        <f t="shared" si="3"/>
        <v>116</v>
      </c>
      <c r="B117" s="21" t="s">
        <v>403</v>
      </c>
      <c r="C117" s="18">
        <v>40830</v>
      </c>
      <c r="D117" s="15" t="s">
        <v>440</v>
      </c>
      <c r="E117" s="2" t="s">
        <v>510</v>
      </c>
      <c r="F117" s="2" t="s">
        <v>183</v>
      </c>
      <c r="G117" s="2" t="s">
        <v>441</v>
      </c>
      <c r="H117" s="14">
        <v>4641362</v>
      </c>
      <c r="I117" s="7">
        <v>4641362</v>
      </c>
      <c r="J117" s="7">
        <f t="shared" si="2"/>
        <v>0</v>
      </c>
      <c r="K117" s="4" t="s">
        <v>381</v>
      </c>
      <c r="L117" s="18">
        <v>40848</v>
      </c>
    </row>
    <row r="118" spans="1:16" ht="30" x14ac:dyDescent="0.25">
      <c r="A118" s="7">
        <f t="shared" si="3"/>
        <v>117</v>
      </c>
      <c r="B118" s="21" t="s">
        <v>404</v>
      </c>
      <c r="C118" s="18">
        <v>40831</v>
      </c>
      <c r="D118" s="15" t="s">
        <v>442</v>
      </c>
      <c r="E118" s="2" t="s">
        <v>510</v>
      </c>
      <c r="F118" s="2" t="s">
        <v>183</v>
      </c>
      <c r="G118" s="2" t="s">
        <v>443</v>
      </c>
      <c r="H118" s="14">
        <v>10000000</v>
      </c>
      <c r="I118" s="7">
        <v>10000000</v>
      </c>
      <c r="J118" s="7">
        <f t="shared" si="2"/>
        <v>0</v>
      </c>
      <c r="K118" s="4" t="s">
        <v>381</v>
      </c>
      <c r="L118" s="18">
        <v>40847</v>
      </c>
    </row>
    <row r="119" spans="1:16" ht="30" x14ac:dyDescent="0.25">
      <c r="A119" s="7">
        <f t="shared" si="3"/>
        <v>118</v>
      </c>
      <c r="B119" s="21" t="s">
        <v>405</v>
      </c>
      <c r="C119" s="18">
        <v>40830</v>
      </c>
      <c r="D119" s="7" t="s">
        <v>384</v>
      </c>
      <c r="E119" s="2" t="s">
        <v>222</v>
      </c>
      <c r="F119" s="2" t="s">
        <v>183</v>
      </c>
      <c r="G119" s="2" t="s">
        <v>382</v>
      </c>
      <c r="H119" s="14">
        <v>2408579.31</v>
      </c>
      <c r="I119" s="7">
        <v>2408579.31</v>
      </c>
      <c r="J119" s="7">
        <f t="shared" si="2"/>
        <v>0</v>
      </c>
      <c r="K119" s="4" t="s">
        <v>383</v>
      </c>
      <c r="L119" s="7"/>
    </row>
    <row r="120" spans="1:16" ht="45" x14ac:dyDescent="0.25">
      <c r="A120" s="7">
        <f t="shared" si="3"/>
        <v>119</v>
      </c>
      <c r="B120" s="21" t="s">
        <v>406</v>
      </c>
      <c r="C120" s="18">
        <v>40830</v>
      </c>
      <c r="D120" s="7" t="s">
        <v>385</v>
      </c>
      <c r="E120" s="2" t="s">
        <v>222</v>
      </c>
      <c r="F120" s="2" t="s">
        <v>183</v>
      </c>
      <c r="G120" s="2" t="s">
        <v>386</v>
      </c>
      <c r="H120" s="14">
        <v>651366</v>
      </c>
      <c r="I120" s="7">
        <v>651366</v>
      </c>
      <c r="J120" s="7">
        <f t="shared" si="2"/>
        <v>0</v>
      </c>
      <c r="K120" s="4" t="s">
        <v>383</v>
      </c>
      <c r="L120" s="7"/>
    </row>
    <row r="121" spans="1:16" ht="30" x14ac:dyDescent="0.25">
      <c r="A121" s="7">
        <f t="shared" si="3"/>
        <v>120</v>
      </c>
      <c r="B121" s="21" t="s">
        <v>407</v>
      </c>
      <c r="C121" s="25">
        <v>40830</v>
      </c>
      <c r="D121" s="16" t="s">
        <v>444</v>
      </c>
      <c r="E121" s="4" t="s">
        <v>34</v>
      </c>
      <c r="F121" s="4" t="s">
        <v>445</v>
      </c>
      <c r="G121" s="4" t="s">
        <v>446</v>
      </c>
      <c r="H121" s="3">
        <v>175750</v>
      </c>
      <c r="I121" s="21">
        <v>52050</v>
      </c>
      <c r="J121" s="7">
        <f t="shared" si="2"/>
        <v>123700</v>
      </c>
      <c r="K121" s="21" t="s">
        <v>447</v>
      </c>
      <c r="L121" s="21" t="s">
        <v>686</v>
      </c>
    </row>
    <row r="122" spans="1:16" ht="30" x14ac:dyDescent="0.25">
      <c r="A122" s="7">
        <f t="shared" si="3"/>
        <v>121</v>
      </c>
      <c r="B122" s="21" t="s">
        <v>408</v>
      </c>
      <c r="C122" s="18">
        <v>40833</v>
      </c>
      <c r="D122" s="7" t="s">
        <v>421</v>
      </c>
      <c r="E122" s="2" t="s">
        <v>222</v>
      </c>
      <c r="F122" s="2" t="s">
        <v>422</v>
      </c>
      <c r="G122" s="2" t="s">
        <v>423</v>
      </c>
      <c r="H122" s="14">
        <v>1003460</v>
      </c>
      <c r="I122" s="7">
        <v>1003460</v>
      </c>
      <c r="J122" s="7">
        <f t="shared" si="2"/>
        <v>0</v>
      </c>
      <c r="K122" s="4" t="s">
        <v>383</v>
      </c>
      <c r="L122" s="7"/>
    </row>
    <row r="123" spans="1:16" ht="30" x14ac:dyDescent="0.25">
      <c r="A123" s="7">
        <f t="shared" si="3"/>
        <v>122</v>
      </c>
      <c r="B123" s="21" t="s">
        <v>409</v>
      </c>
      <c r="C123" s="18">
        <v>40833</v>
      </c>
      <c r="D123" s="7" t="s">
        <v>424</v>
      </c>
      <c r="E123" s="2" t="s">
        <v>222</v>
      </c>
      <c r="F123" s="2" t="s">
        <v>422</v>
      </c>
      <c r="G123" s="2" t="s">
        <v>423</v>
      </c>
      <c r="H123" s="14">
        <v>1336200</v>
      </c>
      <c r="I123" s="7">
        <v>1336200</v>
      </c>
      <c r="J123" s="7">
        <f t="shared" si="2"/>
        <v>0</v>
      </c>
      <c r="K123" s="4" t="s">
        <v>383</v>
      </c>
      <c r="L123" s="7"/>
    </row>
    <row r="124" spans="1:16" ht="30" x14ac:dyDescent="0.25">
      <c r="A124" s="7">
        <f t="shared" si="3"/>
        <v>123</v>
      </c>
      <c r="B124" s="21" t="s">
        <v>410</v>
      </c>
      <c r="C124" s="18">
        <v>40833</v>
      </c>
      <c r="D124" s="7" t="s">
        <v>425</v>
      </c>
      <c r="E124" s="2" t="s">
        <v>222</v>
      </c>
      <c r="F124" s="2" t="s">
        <v>422</v>
      </c>
      <c r="G124" s="2" t="s">
        <v>423</v>
      </c>
      <c r="H124" s="14">
        <v>1438380</v>
      </c>
      <c r="I124" s="7">
        <v>1438380</v>
      </c>
      <c r="J124" s="7">
        <f t="shared" si="2"/>
        <v>0</v>
      </c>
      <c r="K124" s="4" t="s">
        <v>383</v>
      </c>
      <c r="L124" s="18"/>
    </row>
    <row r="125" spans="1:16" ht="30" x14ac:dyDescent="0.25">
      <c r="A125" s="7">
        <f t="shared" si="3"/>
        <v>124</v>
      </c>
      <c r="B125" s="21" t="s">
        <v>411</v>
      </c>
      <c r="C125" s="18">
        <v>40833</v>
      </c>
      <c r="D125" s="7" t="s">
        <v>426</v>
      </c>
      <c r="E125" s="2" t="s">
        <v>222</v>
      </c>
      <c r="F125" s="2" t="s">
        <v>422</v>
      </c>
      <c r="G125" s="2" t="s">
        <v>423</v>
      </c>
      <c r="H125" s="14">
        <v>1011320</v>
      </c>
      <c r="I125" s="7">
        <v>1011320</v>
      </c>
      <c r="J125" s="7">
        <f t="shared" si="2"/>
        <v>0</v>
      </c>
      <c r="K125" s="4" t="s">
        <v>383</v>
      </c>
      <c r="L125" s="7"/>
    </row>
    <row r="126" spans="1:16" ht="30" x14ac:dyDescent="0.25">
      <c r="A126" s="7">
        <f t="shared" si="3"/>
        <v>125</v>
      </c>
      <c r="B126" s="21" t="s">
        <v>412</v>
      </c>
      <c r="C126" s="18">
        <v>40833</v>
      </c>
      <c r="D126" s="7" t="s">
        <v>427</v>
      </c>
      <c r="E126" s="2" t="s">
        <v>222</v>
      </c>
      <c r="F126" s="2" t="s">
        <v>422</v>
      </c>
      <c r="G126" s="2" t="s">
        <v>423</v>
      </c>
      <c r="H126" s="14">
        <v>1296900</v>
      </c>
      <c r="I126" s="7">
        <v>1296900</v>
      </c>
      <c r="J126" s="7">
        <f t="shared" si="2"/>
        <v>0</v>
      </c>
      <c r="K126" s="4" t="s">
        <v>383</v>
      </c>
      <c r="L126" s="18"/>
      <c r="P126" s="17" t="s">
        <v>662</v>
      </c>
    </row>
    <row r="127" spans="1:16" ht="30" x14ac:dyDescent="0.25">
      <c r="A127" s="7">
        <f t="shared" si="3"/>
        <v>126</v>
      </c>
      <c r="B127" s="21" t="s">
        <v>413</v>
      </c>
      <c r="C127" s="18">
        <v>40833</v>
      </c>
      <c r="D127" s="7" t="s">
        <v>428</v>
      </c>
      <c r="E127" s="2" t="s">
        <v>222</v>
      </c>
      <c r="F127" s="2" t="s">
        <v>422</v>
      </c>
      <c r="G127" s="2" t="s">
        <v>423</v>
      </c>
      <c r="H127" s="14">
        <v>1341440</v>
      </c>
      <c r="I127" s="7">
        <v>1341440</v>
      </c>
      <c r="J127" s="7">
        <f t="shared" si="2"/>
        <v>0</v>
      </c>
      <c r="K127" s="4" t="s">
        <v>383</v>
      </c>
      <c r="L127" s="18"/>
    </row>
    <row r="128" spans="1:16" ht="30" x14ac:dyDescent="0.25">
      <c r="A128" s="7">
        <f t="shared" si="3"/>
        <v>127</v>
      </c>
      <c r="B128" s="21" t="s">
        <v>414</v>
      </c>
      <c r="C128" s="18">
        <v>40833</v>
      </c>
      <c r="D128" s="7" t="s">
        <v>429</v>
      </c>
      <c r="E128" s="2" t="s">
        <v>222</v>
      </c>
      <c r="F128" s="2" t="s">
        <v>422</v>
      </c>
      <c r="G128" s="2" t="s">
        <v>423</v>
      </c>
      <c r="H128" s="14">
        <v>1330960</v>
      </c>
      <c r="I128" s="7">
        <v>1330960</v>
      </c>
      <c r="J128" s="7">
        <f t="shared" si="2"/>
        <v>0</v>
      </c>
      <c r="K128" s="4" t="s">
        <v>383</v>
      </c>
      <c r="L128" s="18"/>
    </row>
    <row r="129" spans="1:13" ht="30" x14ac:dyDescent="0.25">
      <c r="A129" s="7">
        <f t="shared" si="3"/>
        <v>128</v>
      </c>
      <c r="B129" s="21" t="s">
        <v>415</v>
      </c>
      <c r="C129" s="18">
        <v>40833</v>
      </c>
      <c r="D129" s="7" t="s">
        <v>430</v>
      </c>
      <c r="E129" s="2" t="s">
        <v>222</v>
      </c>
      <c r="F129" s="2" t="s">
        <v>422</v>
      </c>
      <c r="G129" s="2" t="s">
        <v>423</v>
      </c>
      <c r="H129" s="14">
        <v>1323100</v>
      </c>
      <c r="I129" s="7">
        <v>1323100</v>
      </c>
      <c r="J129" s="7">
        <f t="shared" si="2"/>
        <v>0</v>
      </c>
      <c r="K129" s="4" t="s">
        <v>383</v>
      </c>
      <c r="L129" s="18"/>
    </row>
    <row r="130" spans="1:13" ht="30" x14ac:dyDescent="0.25">
      <c r="A130" s="7">
        <f t="shared" si="3"/>
        <v>129</v>
      </c>
      <c r="B130" s="21" t="s">
        <v>416</v>
      </c>
      <c r="C130" s="18">
        <v>40833</v>
      </c>
      <c r="D130" s="7" t="s">
        <v>431</v>
      </c>
      <c r="E130" s="2" t="s">
        <v>222</v>
      </c>
      <c r="F130" s="2" t="s">
        <v>422</v>
      </c>
      <c r="G130" s="2" t="s">
        <v>423</v>
      </c>
      <c r="H130" s="14">
        <v>1325720</v>
      </c>
      <c r="I130" s="7">
        <v>1325720</v>
      </c>
      <c r="J130" s="7">
        <f t="shared" si="2"/>
        <v>0</v>
      </c>
      <c r="K130" s="4" t="s">
        <v>383</v>
      </c>
      <c r="L130" s="7"/>
    </row>
    <row r="131" spans="1:13" ht="30" x14ac:dyDescent="0.25">
      <c r="A131" s="7">
        <f t="shared" si="3"/>
        <v>130</v>
      </c>
      <c r="B131" s="21" t="s">
        <v>432</v>
      </c>
      <c r="C131" s="18">
        <v>40834</v>
      </c>
      <c r="D131" s="16" t="s">
        <v>450</v>
      </c>
      <c r="E131" s="4" t="s">
        <v>34</v>
      </c>
      <c r="F131" s="2" t="s">
        <v>505</v>
      </c>
      <c r="G131" s="2" t="s">
        <v>454</v>
      </c>
      <c r="H131" s="3">
        <v>381630</v>
      </c>
      <c r="I131" s="7">
        <v>299305</v>
      </c>
      <c r="J131" s="7">
        <f t="shared" ref="J131:J189" si="4">H131-I131</f>
        <v>82325</v>
      </c>
      <c r="K131" s="7" t="s">
        <v>447</v>
      </c>
      <c r="L131" s="18">
        <v>40879</v>
      </c>
    </row>
    <row r="132" spans="1:13" ht="30" x14ac:dyDescent="0.25">
      <c r="A132" s="7">
        <f t="shared" si="3"/>
        <v>131</v>
      </c>
      <c r="B132" s="21" t="s">
        <v>433</v>
      </c>
      <c r="C132" s="18">
        <v>40834</v>
      </c>
      <c r="D132" s="16" t="s">
        <v>451</v>
      </c>
      <c r="E132" s="4" t="s">
        <v>34</v>
      </c>
      <c r="F132" s="2" t="s">
        <v>8</v>
      </c>
      <c r="G132" s="2" t="s">
        <v>455</v>
      </c>
      <c r="H132" s="3">
        <v>26000</v>
      </c>
      <c r="I132" s="7">
        <v>15790</v>
      </c>
      <c r="J132" s="7">
        <f t="shared" si="4"/>
        <v>10210</v>
      </c>
      <c r="K132" s="7" t="s">
        <v>447</v>
      </c>
      <c r="L132" s="18">
        <v>40893</v>
      </c>
    </row>
    <row r="133" spans="1:13" ht="37.5" customHeight="1" x14ac:dyDescent="0.25">
      <c r="A133" s="7">
        <f t="shared" ref="A133:A188" si="5">A132+1</f>
        <v>132</v>
      </c>
      <c r="B133" s="21" t="s">
        <v>434</v>
      </c>
      <c r="C133" s="18">
        <v>40834</v>
      </c>
      <c r="D133" s="16" t="s">
        <v>452</v>
      </c>
      <c r="E133" s="4" t="s">
        <v>34</v>
      </c>
      <c r="F133" s="2" t="s">
        <v>453</v>
      </c>
      <c r="G133" s="2" t="s">
        <v>456</v>
      </c>
      <c r="H133" s="3">
        <v>121511.4</v>
      </c>
      <c r="I133" s="7">
        <v>115056</v>
      </c>
      <c r="J133" s="7">
        <f t="shared" si="4"/>
        <v>6455.3999999999942</v>
      </c>
      <c r="K133" s="7" t="s">
        <v>447</v>
      </c>
      <c r="L133" s="18">
        <v>40878</v>
      </c>
    </row>
    <row r="134" spans="1:13" ht="30" x14ac:dyDescent="0.25">
      <c r="A134" s="7">
        <f t="shared" si="5"/>
        <v>133</v>
      </c>
      <c r="B134" s="21" t="s">
        <v>482</v>
      </c>
      <c r="C134" s="18">
        <v>40837</v>
      </c>
      <c r="D134" s="7" t="s">
        <v>485</v>
      </c>
      <c r="E134" s="2" t="s">
        <v>222</v>
      </c>
      <c r="F134" s="2" t="s">
        <v>486</v>
      </c>
      <c r="G134" s="2" t="s">
        <v>487</v>
      </c>
      <c r="H134" s="3">
        <v>355600</v>
      </c>
      <c r="I134" s="21">
        <v>355600</v>
      </c>
      <c r="J134" s="7">
        <f t="shared" si="4"/>
        <v>0</v>
      </c>
      <c r="K134" s="21" t="s">
        <v>383</v>
      </c>
      <c r="L134" s="18">
        <v>40858</v>
      </c>
      <c r="M134" s="21">
        <v>355600</v>
      </c>
    </row>
    <row r="135" spans="1:13" ht="30" x14ac:dyDescent="0.25">
      <c r="A135" s="7">
        <f t="shared" si="5"/>
        <v>134</v>
      </c>
      <c r="B135" s="21" t="s">
        <v>483</v>
      </c>
      <c r="C135" s="18">
        <v>40841</v>
      </c>
      <c r="D135" s="7" t="s">
        <v>492</v>
      </c>
      <c r="E135" s="2" t="s">
        <v>488</v>
      </c>
      <c r="F135" s="2" t="s">
        <v>489</v>
      </c>
      <c r="G135" s="2" t="s">
        <v>490</v>
      </c>
      <c r="H135" s="3">
        <v>699656</v>
      </c>
      <c r="I135" s="21">
        <v>699656</v>
      </c>
      <c r="J135" s="7">
        <f t="shared" si="4"/>
        <v>0</v>
      </c>
      <c r="K135" s="21" t="s">
        <v>383</v>
      </c>
      <c r="L135" s="18">
        <v>40876</v>
      </c>
    </row>
    <row r="136" spans="1:13" ht="30" x14ac:dyDescent="0.25">
      <c r="A136" s="7">
        <f t="shared" si="5"/>
        <v>135</v>
      </c>
      <c r="B136" s="21" t="s">
        <v>484</v>
      </c>
      <c r="C136" s="18">
        <v>40841</v>
      </c>
      <c r="D136" s="7" t="s">
        <v>493</v>
      </c>
      <c r="E136" s="2" t="s">
        <v>488</v>
      </c>
      <c r="F136" s="2" t="s">
        <v>489</v>
      </c>
      <c r="G136" s="2" t="s">
        <v>491</v>
      </c>
      <c r="H136" s="2">
        <v>300044</v>
      </c>
      <c r="I136" s="21">
        <v>300044</v>
      </c>
      <c r="J136" s="7">
        <f t="shared" si="4"/>
        <v>0</v>
      </c>
      <c r="K136" s="21" t="s">
        <v>383</v>
      </c>
      <c r="L136" s="18">
        <v>40870</v>
      </c>
    </row>
    <row r="137" spans="1:13" ht="30" x14ac:dyDescent="0.25">
      <c r="A137" s="7">
        <f t="shared" si="5"/>
        <v>136</v>
      </c>
      <c r="B137" s="21" t="s">
        <v>494</v>
      </c>
      <c r="C137" s="18">
        <v>40855</v>
      </c>
      <c r="D137" s="16" t="s">
        <v>495</v>
      </c>
      <c r="E137" s="2" t="s">
        <v>496</v>
      </c>
      <c r="F137" s="2" t="s">
        <v>497</v>
      </c>
      <c r="G137" s="2" t="s">
        <v>498</v>
      </c>
      <c r="H137" s="2">
        <v>250000</v>
      </c>
      <c r="I137" s="21">
        <v>249500</v>
      </c>
      <c r="J137" s="7">
        <f t="shared" si="4"/>
        <v>500</v>
      </c>
      <c r="K137" s="21" t="s">
        <v>499</v>
      </c>
      <c r="L137" s="18">
        <v>40899</v>
      </c>
    </row>
    <row r="138" spans="1:13" ht="30" x14ac:dyDescent="0.25">
      <c r="A138" s="7">
        <f t="shared" si="5"/>
        <v>137</v>
      </c>
      <c r="B138" s="21" t="s">
        <v>500</v>
      </c>
      <c r="C138" s="18">
        <v>40855</v>
      </c>
      <c r="D138" s="16" t="s">
        <v>501</v>
      </c>
      <c r="E138" s="2" t="s">
        <v>496</v>
      </c>
      <c r="F138" s="2" t="s">
        <v>497</v>
      </c>
      <c r="G138" s="2" t="s">
        <v>502</v>
      </c>
      <c r="H138" s="2">
        <v>250000</v>
      </c>
      <c r="I138" s="21">
        <v>249500</v>
      </c>
      <c r="J138" s="7">
        <f t="shared" si="4"/>
        <v>500</v>
      </c>
      <c r="K138" s="21" t="s">
        <v>499</v>
      </c>
      <c r="L138" s="18">
        <v>40899</v>
      </c>
    </row>
    <row r="139" spans="1:13" ht="30" x14ac:dyDescent="0.25">
      <c r="A139" s="7">
        <f t="shared" si="5"/>
        <v>138</v>
      </c>
      <c r="B139" s="21" t="s">
        <v>503</v>
      </c>
      <c r="C139" s="18">
        <v>40861</v>
      </c>
      <c r="D139" s="7" t="s">
        <v>506</v>
      </c>
      <c r="E139" s="2" t="s">
        <v>222</v>
      </c>
      <c r="F139" s="2" t="s">
        <v>507</v>
      </c>
      <c r="G139" s="2" t="s">
        <v>508</v>
      </c>
      <c r="H139" s="2">
        <v>98646.81</v>
      </c>
      <c r="I139" s="7">
        <v>98646.81</v>
      </c>
      <c r="J139" s="7">
        <f t="shared" si="4"/>
        <v>0</v>
      </c>
      <c r="K139" s="7" t="s">
        <v>509</v>
      </c>
      <c r="L139" s="18">
        <v>40863</v>
      </c>
      <c r="M139" s="2">
        <v>98646.81</v>
      </c>
    </row>
    <row r="140" spans="1:13" ht="30" x14ac:dyDescent="0.25">
      <c r="A140" s="7">
        <f t="shared" si="5"/>
        <v>139</v>
      </c>
      <c r="B140" s="21" t="s">
        <v>511</v>
      </c>
      <c r="C140" s="18">
        <v>40864</v>
      </c>
      <c r="D140" s="7" t="s">
        <v>512</v>
      </c>
      <c r="E140" s="2" t="s">
        <v>513</v>
      </c>
      <c r="F140" s="2" t="s">
        <v>514</v>
      </c>
      <c r="G140" s="2" t="s">
        <v>515</v>
      </c>
      <c r="H140" s="2">
        <v>2516371</v>
      </c>
      <c r="I140" s="7">
        <v>2516371</v>
      </c>
      <c r="J140" s="7">
        <f t="shared" si="4"/>
        <v>0</v>
      </c>
      <c r="K140" s="7" t="s">
        <v>338</v>
      </c>
      <c r="L140" s="18">
        <v>40872</v>
      </c>
    </row>
    <row r="141" spans="1:13" ht="30" x14ac:dyDescent="0.25">
      <c r="A141" s="7">
        <f t="shared" si="5"/>
        <v>140</v>
      </c>
      <c r="B141" s="21">
        <v>134</v>
      </c>
      <c r="C141" s="18">
        <v>40869</v>
      </c>
      <c r="D141" s="7"/>
      <c r="E141" s="2" t="s">
        <v>125</v>
      </c>
      <c r="F141" s="2" t="s">
        <v>632</v>
      </c>
      <c r="G141" s="2" t="s">
        <v>631</v>
      </c>
      <c r="H141" s="2">
        <v>213982.73</v>
      </c>
      <c r="I141" s="2">
        <v>213982.73</v>
      </c>
      <c r="J141" s="7">
        <f t="shared" si="4"/>
        <v>0</v>
      </c>
      <c r="K141" s="7" t="s">
        <v>633</v>
      </c>
      <c r="L141" s="7"/>
    </row>
    <row r="142" spans="1:13" ht="30" x14ac:dyDescent="0.25">
      <c r="A142" s="7">
        <f t="shared" si="5"/>
        <v>141</v>
      </c>
      <c r="B142" s="21" t="s">
        <v>516</v>
      </c>
      <c r="C142" s="18">
        <v>40870</v>
      </c>
      <c r="D142" s="7" t="s">
        <v>517</v>
      </c>
      <c r="E142" s="2" t="s">
        <v>215</v>
      </c>
      <c r="F142" s="2" t="s">
        <v>183</v>
      </c>
      <c r="G142" s="2" t="s">
        <v>518</v>
      </c>
      <c r="H142" s="2">
        <v>6000000</v>
      </c>
      <c r="I142" s="7">
        <v>6000000</v>
      </c>
      <c r="J142" s="7">
        <f t="shared" si="4"/>
        <v>0</v>
      </c>
      <c r="K142" s="7" t="s">
        <v>383</v>
      </c>
      <c r="L142" s="18">
        <v>40898</v>
      </c>
    </row>
    <row r="143" spans="1:13" ht="30" x14ac:dyDescent="0.25">
      <c r="A143" s="7">
        <f t="shared" si="5"/>
        <v>142</v>
      </c>
      <c r="B143" s="21" t="s">
        <v>519</v>
      </c>
      <c r="C143" s="18">
        <v>40870</v>
      </c>
      <c r="D143" s="7" t="s">
        <v>522</v>
      </c>
      <c r="E143" s="2" t="s">
        <v>513</v>
      </c>
      <c r="F143" s="2" t="s">
        <v>183</v>
      </c>
      <c r="G143" s="2" t="s">
        <v>520</v>
      </c>
      <c r="H143" s="2">
        <v>5700000</v>
      </c>
      <c r="I143" s="21">
        <v>5700000</v>
      </c>
      <c r="J143" s="7">
        <f t="shared" si="4"/>
        <v>0</v>
      </c>
      <c r="K143" s="21" t="s">
        <v>383</v>
      </c>
      <c r="L143" s="18">
        <v>40904</v>
      </c>
    </row>
    <row r="144" spans="1:13" ht="30" x14ac:dyDescent="0.25">
      <c r="A144" s="7">
        <f t="shared" si="5"/>
        <v>143</v>
      </c>
      <c r="B144" s="21" t="s">
        <v>521</v>
      </c>
      <c r="C144" s="18">
        <v>40870</v>
      </c>
      <c r="D144" s="7" t="s">
        <v>525</v>
      </c>
      <c r="E144" s="2" t="s">
        <v>496</v>
      </c>
      <c r="F144" s="2" t="s">
        <v>183</v>
      </c>
      <c r="G144" s="2" t="s">
        <v>523</v>
      </c>
      <c r="H144" s="2">
        <v>750000</v>
      </c>
      <c r="I144" s="21">
        <v>750000</v>
      </c>
      <c r="J144" s="7">
        <f t="shared" si="4"/>
        <v>0</v>
      </c>
      <c r="K144" s="21" t="s">
        <v>383</v>
      </c>
      <c r="L144" s="18">
        <v>40906</v>
      </c>
    </row>
    <row r="145" spans="1:14" ht="30" x14ac:dyDescent="0.25">
      <c r="A145" s="7">
        <f t="shared" si="5"/>
        <v>144</v>
      </c>
      <c r="B145" s="21" t="s">
        <v>524</v>
      </c>
      <c r="C145" s="18">
        <v>40870</v>
      </c>
      <c r="D145" s="7" t="s">
        <v>506</v>
      </c>
      <c r="E145" s="2" t="s">
        <v>222</v>
      </c>
      <c r="F145" s="2" t="s">
        <v>183</v>
      </c>
      <c r="G145" s="2" t="s">
        <v>526</v>
      </c>
      <c r="H145" s="2">
        <v>1110860.01</v>
      </c>
      <c r="I145" s="4">
        <v>1110860.01</v>
      </c>
      <c r="J145" s="7">
        <f t="shared" si="4"/>
        <v>0</v>
      </c>
      <c r="K145" s="21" t="s">
        <v>383</v>
      </c>
      <c r="L145" s="7"/>
      <c r="N145" s="17" t="s">
        <v>662</v>
      </c>
    </row>
    <row r="146" spans="1:14" ht="30" x14ac:dyDescent="0.25">
      <c r="A146" s="7">
        <f t="shared" si="5"/>
        <v>145</v>
      </c>
      <c r="B146" s="7" t="s">
        <v>527</v>
      </c>
      <c r="C146" s="18">
        <v>40870</v>
      </c>
      <c r="D146" s="7" t="s">
        <v>528</v>
      </c>
      <c r="E146" s="2" t="s">
        <v>222</v>
      </c>
      <c r="F146" s="2" t="s">
        <v>183</v>
      </c>
      <c r="G146" s="2" t="s">
        <v>529</v>
      </c>
      <c r="H146" s="2">
        <v>604799</v>
      </c>
      <c r="I146" s="21">
        <v>604799</v>
      </c>
      <c r="J146" s="7">
        <f t="shared" si="4"/>
        <v>0</v>
      </c>
      <c r="K146" s="21" t="s">
        <v>383</v>
      </c>
      <c r="L146" s="7"/>
    </row>
    <row r="147" spans="1:14" ht="30" x14ac:dyDescent="0.25">
      <c r="A147" s="7">
        <f t="shared" si="5"/>
        <v>146</v>
      </c>
      <c r="B147" s="7" t="s">
        <v>530</v>
      </c>
      <c r="C147" s="18">
        <v>40870</v>
      </c>
      <c r="D147" s="7" t="s">
        <v>531</v>
      </c>
      <c r="E147" s="2" t="s">
        <v>222</v>
      </c>
      <c r="F147" s="2" t="s">
        <v>183</v>
      </c>
      <c r="G147" s="2" t="s">
        <v>532</v>
      </c>
      <c r="H147" s="2">
        <v>1749804.28</v>
      </c>
      <c r="I147" s="21">
        <v>1749804.28</v>
      </c>
      <c r="J147" s="7">
        <f t="shared" si="4"/>
        <v>0</v>
      </c>
      <c r="K147" s="21" t="s">
        <v>383</v>
      </c>
      <c r="L147" s="7"/>
    </row>
    <row r="148" spans="1:14" ht="30" x14ac:dyDescent="0.25">
      <c r="A148" s="7">
        <f t="shared" si="5"/>
        <v>147</v>
      </c>
      <c r="B148" s="7" t="s">
        <v>533</v>
      </c>
      <c r="C148" s="18">
        <v>40870</v>
      </c>
      <c r="D148" s="7" t="s">
        <v>534</v>
      </c>
      <c r="E148" s="4" t="s">
        <v>34</v>
      </c>
      <c r="F148" s="2" t="s">
        <v>81</v>
      </c>
      <c r="G148" s="2" t="s">
        <v>449</v>
      </c>
      <c r="H148" s="2">
        <v>1259976</v>
      </c>
      <c r="I148" s="21">
        <v>1253676.1200000001</v>
      </c>
      <c r="J148" s="7">
        <f t="shared" si="4"/>
        <v>6299.8799999998882</v>
      </c>
      <c r="K148" s="21" t="s">
        <v>383</v>
      </c>
      <c r="L148" s="7"/>
    </row>
    <row r="149" spans="1:14" x14ac:dyDescent="0.25">
      <c r="A149" s="7">
        <f t="shared" si="5"/>
        <v>148</v>
      </c>
      <c r="B149" s="7" t="s">
        <v>535</v>
      </c>
      <c r="C149" s="18">
        <v>40876</v>
      </c>
      <c r="D149" s="7" t="s">
        <v>536</v>
      </c>
      <c r="E149" s="2" t="s">
        <v>496</v>
      </c>
      <c r="F149" s="2" t="s">
        <v>183</v>
      </c>
      <c r="G149" s="2" t="s">
        <v>537</v>
      </c>
      <c r="H149" s="2">
        <v>281684.86</v>
      </c>
      <c r="I149" s="21">
        <v>281684.86</v>
      </c>
      <c r="J149" s="7">
        <f t="shared" si="4"/>
        <v>0</v>
      </c>
      <c r="K149" s="21" t="s">
        <v>383</v>
      </c>
      <c r="L149" s="18">
        <v>40899</v>
      </c>
    </row>
    <row r="150" spans="1:14" ht="30" x14ac:dyDescent="0.25">
      <c r="A150" s="7">
        <f t="shared" si="5"/>
        <v>149</v>
      </c>
      <c r="B150" s="7" t="s">
        <v>538</v>
      </c>
      <c r="C150" s="18">
        <v>40876</v>
      </c>
      <c r="D150" s="7" t="s">
        <v>539</v>
      </c>
      <c r="E150" s="2" t="s">
        <v>540</v>
      </c>
      <c r="F150" s="2" t="s">
        <v>58</v>
      </c>
      <c r="G150" s="2" t="s">
        <v>55</v>
      </c>
      <c r="H150" s="2">
        <v>499700</v>
      </c>
      <c r="I150" s="21">
        <v>499500</v>
      </c>
      <c r="J150" s="7">
        <f t="shared" si="4"/>
        <v>200</v>
      </c>
      <c r="K150" s="21" t="s">
        <v>336</v>
      </c>
      <c r="L150" s="18">
        <v>40885</v>
      </c>
    </row>
    <row r="151" spans="1:14" x14ac:dyDescent="0.25">
      <c r="A151" s="7">
        <f t="shared" si="5"/>
        <v>150</v>
      </c>
      <c r="B151" s="7">
        <v>144</v>
      </c>
      <c r="C151" s="18">
        <v>40879</v>
      </c>
      <c r="D151" s="7" t="s">
        <v>681</v>
      </c>
      <c r="E151" s="2" t="s">
        <v>682</v>
      </c>
      <c r="F151" s="2" t="s">
        <v>683</v>
      </c>
      <c r="G151" s="2" t="s">
        <v>684</v>
      </c>
      <c r="H151" s="2">
        <v>121927.6</v>
      </c>
      <c r="I151" s="21">
        <v>121927.6</v>
      </c>
      <c r="J151" s="7">
        <f t="shared" si="4"/>
        <v>0</v>
      </c>
      <c r="K151" s="21" t="s">
        <v>585</v>
      </c>
      <c r="L151" s="18"/>
    </row>
    <row r="152" spans="1:14" x14ac:dyDescent="0.25">
      <c r="A152" s="7">
        <f t="shared" si="5"/>
        <v>151</v>
      </c>
      <c r="B152" s="7">
        <v>145</v>
      </c>
      <c r="C152" s="18">
        <v>40879</v>
      </c>
      <c r="D152" s="7" t="s">
        <v>627</v>
      </c>
      <c r="E152" s="2" t="s">
        <v>496</v>
      </c>
      <c r="F152" s="2" t="s">
        <v>628</v>
      </c>
      <c r="G152" s="2" t="s">
        <v>629</v>
      </c>
      <c r="H152" s="2">
        <v>463950</v>
      </c>
      <c r="I152" s="21">
        <v>370000</v>
      </c>
      <c r="J152" s="7">
        <f t="shared" si="4"/>
        <v>93950</v>
      </c>
      <c r="K152" s="21" t="s">
        <v>630</v>
      </c>
      <c r="L152" s="18"/>
    </row>
    <row r="153" spans="1:14" ht="30" x14ac:dyDescent="0.25">
      <c r="A153" s="7">
        <f t="shared" si="5"/>
        <v>152</v>
      </c>
      <c r="B153" s="7">
        <v>146</v>
      </c>
      <c r="C153" s="18">
        <v>40886</v>
      </c>
      <c r="D153" s="7" t="s">
        <v>575</v>
      </c>
      <c r="E153" s="2" t="s">
        <v>34</v>
      </c>
      <c r="F153" s="2" t="s">
        <v>576</v>
      </c>
      <c r="G153" s="2" t="s">
        <v>577</v>
      </c>
      <c r="H153" s="2">
        <v>267957.59999999998</v>
      </c>
      <c r="I153" s="21">
        <v>262539</v>
      </c>
      <c r="J153" s="7">
        <f t="shared" si="4"/>
        <v>5418.5999999999767</v>
      </c>
      <c r="K153" s="21" t="s">
        <v>578</v>
      </c>
      <c r="L153" s="18"/>
    </row>
    <row r="154" spans="1:14" ht="30" x14ac:dyDescent="0.25">
      <c r="A154" s="7">
        <f t="shared" si="5"/>
        <v>153</v>
      </c>
      <c r="B154" s="7">
        <v>147</v>
      </c>
      <c r="C154" s="18">
        <v>40886</v>
      </c>
      <c r="D154" s="7" t="s">
        <v>687</v>
      </c>
      <c r="E154" s="2" t="s">
        <v>34</v>
      </c>
      <c r="F154" s="2" t="s">
        <v>591</v>
      </c>
      <c r="G154" s="2" t="s">
        <v>562</v>
      </c>
      <c r="H154" s="2">
        <v>77838</v>
      </c>
      <c r="I154" s="21">
        <v>53670</v>
      </c>
      <c r="J154" s="7">
        <f t="shared" si="4"/>
        <v>24168</v>
      </c>
      <c r="K154" s="21" t="s">
        <v>585</v>
      </c>
      <c r="L154" s="18">
        <v>40886</v>
      </c>
    </row>
    <row r="155" spans="1:14" ht="30" x14ac:dyDescent="0.25">
      <c r="A155" s="7">
        <f t="shared" si="5"/>
        <v>154</v>
      </c>
      <c r="B155" s="7" t="s">
        <v>541</v>
      </c>
      <c r="C155" s="18">
        <v>40889</v>
      </c>
      <c r="D155" s="7" t="s">
        <v>542</v>
      </c>
      <c r="E155" s="2" t="s">
        <v>222</v>
      </c>
      <c r="F155" s="2" t="s">
        <v>665</v>
      </c>
      <c r="G155" s="2" t="s">
        <v>508</v>
      </c>
      <c r="H155" s="2">
        <v>63611.92</v>
      </c>
      <c r="I155" s="21">
        <v>63611.92</v>
      </c>
      <c r="J155" s="7">
        <f t="shared" si="4"/>
        <v>0</v>
      </c>
      <c r="K155" s="21" t="s">
        <v>383</v>
      </c>
      <c r="L155" s="7"/>
      <c r="M155" s="2">
        <v>63611.92</v>
      </c>
    </row>
    <row r="156" spans="1:14" ht="30" x14ac:dyDescent="0.25">
      <c r="A156" s="7">
        <f t="shared" si="5"/>
        <v>155</v>
      </c>
      <c r="B156" s="7" t="s">
        <v>638</v>
      </c>
      <c r="C156" s="18">
        <v>40889</v>
      </c>
      <c r="D156" s="7" t="s">
        <v>641</v>
      </c>
      <c r="E156" s="2" t="s">
        <v>34</v>
      </c>
      <c r="F156" s="2" t="s">
        <v>642</v>
      </c>
      <c r="G156" s="2" t="s">
        <v>643</v>
      </c>
      <c r="H156" s="2">
        <v>234375</v>
      </c>
      <c r="I156" s="21">
        <v>162875</v>
      </c>
      <c r="J156" s="7">
        <f t="shared" si="4"/>
        <v>71500</v>
      </c>
      <c r="K156" s="21" t="s">
        <v>644</v>
      </c>
      <c r="L156" s="7"/>
    </row>
    <row r="157" spans="1:14" ht="30" x14ac:dyDescent="0.25">
      <c r="A157" s="7">
        <f t="shared" si="5"/>
        <v>156</v>
      </c>
      <c r="B157" s="7" t="s">
        <v>639</v>
      </c>
      <c r="C157" s="18">
        <v>40889</v>
      </c>
      <c r="D157" s="7" t="s">
        <v>645</v>
      </c>
      <c r="E157" s="2" t="s">
        <v>34</v>
      </c>
      <c r="F157" s="2" t="s">
        <v>642</v>
      </c>
      <c r="G157" s="2" t="s">
        <v>646</v>
      </c>
      <c r="H157" s="2">
        <v>484965</v>
      </c>
      <c r="I157" s="21">
        <v>137305</v>
      </c>
      <c r="J157" s="7">
        <f t="shared" si="4"/>
        <v>347660</v>
      </c>
      <c r="K157" s="21" t="s">
        <v>647</v>
      </c>
      <c r="L157" s="7"/>
    </row>
    <row r="158" spans="1:14" x14ac:dyDescent="0.25">
      <c r="A158" s="7">
        <f t="shared" si="5"/>
        <v>157</v>
      </c>
      <c r="B158" s="7" t="s">
        <v>543</v>
      </c>
      <c r="C158" s="18">
        <v>40898</v>
      </c>
      <c r="D158" s="7" t="s">
        <v>544</v>
      </c>
      <c r="E158" s="2" t="s">
        <v>496</v>
      </c>
      <c r="F158" s="2" t="s">
        <v>183</v>
      </c>
      <c r="G158" s="2" t="s">
        <v>545</v>
      </c>
      <c r="H158" s="2">
        <v>1630837.04</v>
      </c>
      <c r="I158" s="21">
        <v>1630837.04</v>
      </c>
      <c r="J158" s="7">
        <f t="shared" si="4"/>
        <v>0</v>
      </c>
      <c r="K158" s="21" t="s">
        <v>383</v>
      </c>
      <c r="L158" s="18">
        <v>40906</v>
      </c>
    </row>
    <row r="159" spans="1:14" ht="30" x14ac:dyDescent="0.25">
      <c r="A159" s="7">
        <f t="shared" si="5"/>
        <v>158</v>
      </c>
      <c r="B159" s="7" t="s">
        <v>546</v>
      </c>
      <c r="C159" s="18">
        <v>40898</v>
      </c>
      <c r="D159" s="7" t="s">
        <v>547</v>
      </c>
      <c r="E159" s="2" t="s">
        <v>496</v>
      </c>
      <c r="F159" s="2" t="s">
        <v>183</v>
      </c>
      <c r="G159" s="2" t="s">
        <v>548</v>
      </c>
      <c r="H159" s="2">
        <v>1811378</v>
      </c>
      <c r="I159" s="21">
        <v>1811378</v>
      </c>
      <c r="J159" s="7">
        <f t="shared" si="4"/>
        <v>0</v>
      </c>
      <c r="K159" s="21" t="s">
        <v>383</v>
      </c>
      <c r="L159" s="18">
        <v>40906</v>
      </c>
    </row>
    <row r="160" spans="1:14" ht="30" x14ac:dyDescent="0.25">
      <c r="A160" s="7">
        <f t="shared" si="5"/>
        <v>159</v>
      </c>
      <c r="B160" s="7" t="s">
        <v>549</v>
      </c>
      <c r="C160" s="18">
        <v>40898</v>
      </c>
      <c r="D160" s="7" t="s">
        <v>550</v>
      </c>
      <c r="E160" s="2" t="s">
        <v>540</v>
      </c>
      <c r="F160" s="2" t="s">
        <v>551</v>
      </c>
      <c r="G160" s="2" t="s">
        <v>552</v>
      </c>
      <c r="H160" s="2">
        <v>499830</v>
      </c>
      <c r="I160" s="21">
        <v>499830</v>
      </c>
      <c r="J160" s="7">
        <f t="shared" si="4"/>
        <v>0</v>
      </c>
      <c r="K160" s="21" t="s">
        <v>336</v>
      </c>
      <c r="L160" s="7">
        <v>499830</v>
      </c>
    </row>
    <row r="161" spans="1:13" ht="30" x14ac:dyDescent="0.25">
      <c r="A161" s="7">
        <f t="shared" si="5"/>
        <v>160</v>
      </c>
      <c r="B161" s="7" t="s">
        <v>553</v>
      </c>
      <c r="C161" s="18">
        <v>40900</v>
      </c>
      <c r="D161" s="7" t="s">
        <v>554</v>
      </c>
      <c r="E161" s="2" t="s">
        <v>555</v>
      </c>
      <c r="F161" s="2" t="s">
        <v>556</v>
      </c>
      <c r="G161" s="2" t="s">
        <v>557</v>
      </c>
      <c r="H161" s="2">
        <v>499632</v>
      </c>
      <c r="I161" s="21">
        <v>499600</v>
      </c>
      <c r="J161" s="7">
        <f t="shared" si="4"/>
        <v>32</v>
      </c>
      <c r="K161" s="21" t="s">
        <v>336</v>
      </c>
      <c r="L161" s="18">
        <v>40903</v>
      </c>
    </row>
    <row r="162" spans="1:13" ht="30" x14ac:dyDescent="0.25">
      <c r="A162" s="7">
        <f t="shared" si="5"/>
        <v>161</v>
      </c>
      <c r="B162" s="7">
        <v>155</v>
      </c>
      <c r="C162" s="18">
        <v>40901</v>
      </c>
      <c r="D162" s="7" t="s">
        <v>612</v>
      </c>
      <c r="E162" s="2" t="s">
        <v>555</v>
      </c>
      <c r="F162" s="2" t="s">
        <v>613</v>
      </c>
      <c r="G162" s="2" t="s">
        <v>614</v>
      </c>
      <c r="H162" s="2">
        <v>499926</v>
      </c>
      <c r="I162" s="7">
        <v>499000</v>
      </c>
      <c r="J162" s="7">
        <f t="shared" si="4"/>
        <v>926</v>
      </c>
      <c r="K162" s="7" t="s">
        <v>615</v>
      </c>
      <c r="L162" s="18">
        <v>40904</v>
      </c>
    </row>
    <row r="163" spans="1:13" ht="30" x14ac:dyDescent="0.25">
      <c r="A163" s="7">
        <f t="shared" si="5"/>
        <v>162</v>
      </c>
      <c r="B163" s="7">
        <v>156</v>
      </c>
      <c r="C163" s="18">
        <v>40901</v>
      </c>
      <c r="D163" s="7" t="s">
        <v>586</v>
      </c>
      <c r="E163" s="2" t="s">
        <v>34</v>
      </c>
      <c r="F163" s="2" t="s">
        <v>566</v>
      </c>
      <c r="G163" s="2" t="s">
        <v>161</v>
      </c>
      <c r="H163" s="2">
        <v>322719.06</v>
      </c>
      <c r="I163" s="7">
        <v>283992.65999999997</v>
      </c>
      <c r="J163" s="7">
        <f t="shared" si="4"/>
        <v>38726.400000000023</v>
      </c>
      <c r="K163" s="7" t="s">
        <v>587</v>
      </c>
      <c r="L163" s="18">
        <v>40906</v>
      </c>
    </row>
    <row r="164" spans="1:13" ht="30" x14ac:dyDescent="0.25">
      <c r="A164" s="7">
        <f t="shared" si="5"/>
        <v>163</v>
      </c>
      <c r="B164" s="7">
        <v>157</v>
      </c>
      <c r="C164" s="18">
        <v>40903</v>
      </c>
      <c r="D164" s="7" t="s">
        <v>616</v>
      </c>
      <c r="E164" s="2" t="s">
        <v>620</v>
      </c>
      <c r="F164" s="2" t="s">
        <v>617</v>
      </c>
      <c r="G164" s="2" t="s">
        <v>618</v>
      </c>
      <c r="H164" s="2">
        <v>162180</v>
      </c>
      <c r="I164" s="7">
        <v>136919.70000000001</v>
      </c>
      <c r="J164" s="7">
        <f t="shared" si="4"/>
        <v>25260.299999999988</v>
      </c>
      <c r="K164" s="7" t="s">
        <v>622</v>
      </c>
      <c r="L164" s="7"/>
    </row>
    <row r="165" spans="1:13" ht="30" x14ac:dyDescent="0.25">
      <c r="A165" s="7">
        <f t="shared" si="5"/>
        <v>164</v>
      </c>
      <c r="B165" s="7">
        <v>158</v>
      </c>
      <c r="C165" s="18">
        <v>40903</v>
      </c>
      <c r="D165" s="7" t="s">
        <v>619</v>
      </c>
      <c r="E165" s="2" t="s">
        <v>555</v>
      </c>
      <c r="F165" s="2" t="s">
        <v>617</v>
      </c>
      <c r="G165" s="2" t="s">
        <v>618</v>
      </c>
      <c r="H165" s="2">
        <v>408312</v>
      </c>
      <c r="I165" s="7">
        <v>344715.48</v>
      </c>
      <c r="J165" s="7">
        <f t="shared" si="4"/>
        <v>63596.520000000019</v>
      </c>
      <c r="K165" s="7" t="s">
        <v>621</v>
      </c>
      <c r="L165" s="18">
        <v>40904</v>
      </c>
    </row>
    <row r="166" spans="1:13" ht="30" x14ac:dyDescent="0.25">
      <c r="A166" s="7">
        <f t="shared" si="5"/>
        <v>165</v>
      </c>
      <c r="B166" s="7">
        <v>159</v>
      </c>
      <c r="C166" s="18">
        <v>40903</v>
      </c>
      <c r="D166" s="7" t="s">
        <v>634</v>
      </c>
      <c r="E166" s="2" t="s">
        <v>34</v>
      </c>
      <c r="F166" s="2" t="s">
        <v>635</v>
      </c>
      <c r="G166" s="2" t="s">
        <v>636</v>
      </c>
      <c r="H166" s="2">
        <v>352205.06</v>
      </c>
      <c r="I166" s="7">
        <v>352205.06</v>
      </c>
      <c r="J166" s="7">
        <f t="shared" si="4"/>
        <v>0</v>
      </c>
      <c r="K166" s="7" t="s">
        <v>637</v>
      </c>
      <c r="L166" s="18">
        <v>40904</v>
      </c>
    </row>
    <row r="167" spans="1:13" x14ac:dyDescent="0.25">
      <c r="A167" s="7">
        <f t="shared" si="5"/>
        <v>166</v>
      </c>
      <c r="B167" s="7">
        <v>160</v>
      </c>
      <c r="C167" s="18">
        <v>40903</v>
      </c>
      <c r="D167" s="7" t="s">
        <v>653</v>
      </c>
      <c r="E167" s="2" t="s">
        <v>654</v>
      </c>
      <c r="F167" s="2" t="s">
        <v>600</v>
      </c>
      <c r="G167" s="2" t="s">
        <v>655</v>
      </c>
      <c r="H167" s="2">
        <v>999660.6</v>
      </c>
      <c r="I167" s="7">
        <v>999660.6</v>
      </c>
      <c r="J167" s="7">
        <f t="shared" si="4"/>
        <v>0</v>
      </c>
      <c r="K167" s="7" t="s">
        <v>656</v>
      </c>
      <c r="L167" s="18">
        <v>40907</v>
      </c>
    </row>
    <row r="168" spans="1:13" ht="30" x14ac:dyDescent="0.25">
      <c r="A168" s="7">
        <f t="shared" si="5"/>
        <v>167</v>
      </c>
      <c r="B168" s="7">
        <v>161</v>
      </c>
      <c r="C168" s="18">
        <v>40904</v>
      </c>
      <c r="D168" s="7" t="s">
        <v>661</v>
      </c>
      <c r="E168" s="2" t="s">
        <v>555</v>
      </c>
      <c r="F168" s="2" t="s">
        <v>600</v>
      </c>
      <c r="G168" s="2" t="s">
        <v>663</v>
      </c>
      <c r="H168" s="2">
        <v>796392.74</v>
      </c>
      <c r="I168" s="7">
        <v>796392.74</v>
      </c>
      <c r="J168" s="7">
        <f t="shared" si="4"/>
        <v>0</v>
      </c>
      <c r="K168" s="7" t="s">
        <v>664</v>
      </c>
      <c r="L168" s="7"/>
    </row>
    <row r="169" spans="1:13" ht="30" x14ac:dyDescent="0.25">
      <c r="A169" s="7">
        <f t="shared" si="5"/>
        <v>168</v>
      </c>
      <c r="B169" s="7">
        <v>162</v>
      </c>
      <c r="C169" s="18">
        <v>40904</v>
      </c>
      <c r="D169" s="7" t="s">
        <v>623</v>
      </c>
      <c r="E169" s="2" t="s">
        <v>620</v>
      </c>
      <c r="F169" s="2" t="s">
        <v>624</v>
      </c>
      <c r="G169" s="2" t="s">
        <v>625</v>
      </c>
      <c r="H169" s="2">
        <v>2950000</v>
      </c>
      <c r="I169" s="2">
        <v>2950000</v>
      </c>
      <c r="J169" s="7">
        <f t="shared" si="4"/>
        <v>0</v>
      </c>
      <c r="K169" s="7" t="s">
        <v>626</v>
      </c>
      <c r="L169" s="18">
        <v>40906</v>
      </c>
    </row>
    <row r="170" spans="1:13" ht="45" x14ac:dyDescent="0.25">
      <c r="A170" s="7">
        <f t="shared" si="5"/>
        <v>169</v>
      </c>
      <c r="B170" s="7">
        <v>162</v>
      </c>
      <c r="C170" s="18">
        <v>40904</v>
      </c>
      <c r="D170" s="7" t="s">
        <v>657</v>
      </c>
      <c r="E170" s="2" t="s">
        <v>658</v>
      </c>
      <c r="F170" s="2" t="s">
        <v>600</v>
      </c>
      <c r="G170" s="2" t="s">
        <v>659</v>
      </c>
      <c r="H170" s="2">
        <v>1760259.03</v>
      </c>
      <c r="I170" s="2">
        <v>1760259.03</v>
      </c>
      <c r="J170" s="7">
        <f t="shared" si="4"/>
        <v>0</v>
      </c>
      <c r="K170" s="7" t="s">
        <v>660</v>
      </c>
      <c r="L170" s="7"/>
    </row>
    <row r="171" spans="1:13" ht="30" x14ac:dyDescent="0.25">
      <c r="A171" s="7">
        <f t="shared" si="5"/>
        <v>170</v>
      </c>
      <c r="B171" s="7">
        <v>163</v>
      </c>
      <c r="C171" s="18">
        <v>40904</v>
      </c>
      <c r="D171" s="7" t="s">
        <v>594</v>
      </c>
      <c r="E171" s="2" t="s">
        <v>34</v>
      </c>
      <c r="F171" s="2" t="s">
        <v>595</v>
      </c>
      <c r="G171" s="2" t="s">
        <v>596</v>
      </c>
      <c r="H171" s="2">
        <v>499000</v>
      </c>
      <c r="I171" s="7">
        <v>498800</v>
      </c>
      <c r="J171" s="7">
        <f t="shared" si="4"/>
        <v>200</v>
      </c>
      <c r="K171" s="7" t="s">
        <v>597</v>
      </c>
      <c r="L171" s="18">
        <v>40904</v>
      </c>
    </row>
    <row r="172" spans="1:13" ht="30" x14ac:dyDescent="0.25">
      <c r="A172" s="7">
        <f t="shared" si="5"/>
        <v>171</v>
      </c>
      <c r="B172" s="7">
        <v>164</v>
      </c>
      <c r="C172" s="18">
        <v>40904</v>
      </c>
      <c r="D172" s="7" t="s">
        <v>607</v>
      </c>
      <c r="E172" s="2" t="s">
        <v>608</v>
      </c>
      <c r="F172" s="2" t="s">
        <v>609</v>
      </c>
      <c r="G172" s="2" t="s">
        <v>610</v>
      </c>
      <c r="H172" s="2">
        <v>302974</v>
      </c>
      <c r="I172" s="7">
        <v>302940.75</v>
      </c>
      <c r="J172" s="7">
        <f t="shared" si="4"/>
        <v>33.25</v>
      </c>
      <c r="K172" s="7" t="s">
        <v>611</v>
      </c>
      <c r="L172" s="7"/>
    </row>
    <row r="173" spans="1:13" x14ac:dyDescent="0.25">
      <c r="A173" s="7">
        <f t="shared" si="5"/>
        <v>172</v>
      </c>
      <c r="B173" s="7">
        <v>165</v>
      </c>
      <c r="C173" s="18">
        <v>40904</v>
      </c>
      <c r="D173" s="7" t="s">
        <v>648</v>
      </c>
      <c r="E173" s="2" t="s">
        <v>649</v>
      </c>
      <c r="F173" s="2" t="s">
        <v>650</v>
      </c>
      <c r="G173" s="2" t="s">
        <v>651</v>
      </c>
      <c r="H173" s="2">
        <v>59850</v>
      </c>
      <c r="I173" s="7">
        <v>59850</v>
      </c>
      <c r="J173" s="7">
        <f t="shared" si="4"/>
        <v>0</v>
      </c>
      <c r="K173" s="7" t="s">
        <v>652</v>
      </c>
      <c r="L173" s="18">
        <v>40904</v>
      </c>
      <c r="M173" s="7">
        <v>59850</v>
      </c>
    </row>
    <row r="174" spans="1:13" ht="30" x14ac:dyDescent="0.25">
      <c r="A174" s="7">
        <f t="shared" si="5"/>
        <v>173</v>
      </c>
      <c r="B174" s="7">
        <v>166</v>
      </c>
      <c r="C174" s="18">
        <v>40904</v>
      </c>
      <c r="D174" s="7" t="s">
        <v>564</v>
      </c>
      <c r="E174" s="2" t="s">
        <v>34</v>
      </c>
      <c r="F174" s="2" t="s">
        <v>558</v>
      </c>
      <c r="G174" s="2" t="s">
        <v>559</v>
      </c>
      <c r="H174" s="2">
        <v>307467</v>
      </c>
      <c r="I174" s="7">
        <v>307000</v>
      </c>
      <c r="J174" s="7">
        <f t="shared" si="4"/>
        <v>467</v>
      </c>
      <c r="K174" s="7" t="s">
        <v>560</v>
      </c>
      <c r="L174" s="18">
        <v>40904</v>
      </c>
    </row>
    <row r="175" spans="1:13" ht="30" x14ac:dyDescent="0.25">
      <c r="A175" s="7">
        <f t="shared" si="5"/>
        <v>174</v>
      </c>
      <c r="B175" s="7">
        <v>167</v>
      </c>
      <c r="C175" s="18">
        <v>40904</v>
      </c>
      <c r="D175" s="7" t="s">
        <v>564</v>
      </c>
      <c r="E175" s="2" t="s">
        <v>34</v>
      </c>
      <c r="F175" s="2" t="s">
        <v>561</v>
      </c>
      <c r="G175" s="2" t="s">
        <v>562</v>
      </c>
      <c r="H175" s="2">
        <v>14640</v>
      </c>
      <c r="I175" s="7">
        <v>7325</v>
      </c>
      <c r="J175" s="7">
        <f t="shared" si="4"/>
        <v>7315</v>
      </c>
      <c r="K175" s="7" t="s">
        <v>563</v>
      </c>
      <c r="L175" s="18">
        <v>40982</v>
      </c>
    </row>
    <row r="176" spans="1:13" ht="30" x14ac:dyDescent="0.25">
      <c r="A176" s="7">
        <f t="shared" si="5"/>
        <v>175</v>
      </c>
      <c r="B176" s="7">
        <v>168</v>
      </c>
      <c r="C176" s="18">
        <v>40904</v>
      </c>
      <c r="D176" s="7" t="s">
        <v>579</v>
      </c>
      <c r="E176" s="2" t="s">
        <v>34</v>
      </c>
      <c r="F176" s="2" t="s">
        <v>561</v>
      </c>
      <c r="G176" s="2" t="s">
        <v>580</v>
      </c>
      <c r="H176" s="2">
        <v>124415</v>
      </c>
      <c r="I176" s="7">
        <v>85392.5</v>
      </c>
      <c r="J176" s="7">
        <f t="shared" si="4"/>
        <v>39022.5</v>
      </c>
      <c r="K176" s="7" t="s">
        <v>581</v>
      </c>
      <c r="L176" s="18">
        <v>40982</v>
      </c>
    </row>
    <row r="177" spans="1:13" ht="30" x14ac:dyDescent="0.25">
      <c r="A177" s="7">
        <f t="shared" si="5"/>
        <v>176</v>
      </c>
      <c r="B177" s="7">
        <v>169</v>
      </c>
      <c r="C177" s="18">
        <v>40904</v>
      </c>
      <c r="D177" s="7" t="s">
        <v>590</v>
      </c>
      <c r="E177" s="2" t="s">
        <v>603</v>
      </c>
      <c r="F177" s="2" t="s">
        <v>604</v>
      </c>
      <c r="G177" s="2" t="s">
        <v>605</v>
      </c>
      <c r="H177" s="2">
        <v>169998</v>
      </c>
      <c r="I177" s="7">
        <v>169998</v>
      </c>
      <c r="J177" s="7">
        <f t="shared" si="4"/>
        <v>0</v>
      </c>
      <c r="K177" s="7" t="s">
        <v>606</v>
      </c>
      <c r="L177" s="7"/>
    </row>
    <row r="178" spans="1:13" ht="45" x14ac:dyDescent="0.25">
      <c r="A178" s="7">
        <f t="shared" si="5"/>
        <v>177</v>
      </c>
      <c r="B178" s="7">
        <v>170</v>
      </c>
      <c r="C178" s="18">
        <v>40905</v>
      </c>
      <c r="D178" s="7" t="s">
        <v>582</v>
      </c>
      <c r="E178" s="2" t="s">
        <v>34</v>
      </c>
      <c r="F178" s="2" t="s">
        <v>583</v>
      </c>
      <c r="G178" s="2" t="s">
        <v>584</v>
      </c>
      <c r="H178" s="2">
        <v>409714.51</v>
      </c>
      <c r="I178" s="7">
        <v>409179.51</v>
      </c>
      <c r="J178" s="7">
        <f t="shared" si="4"/>
        <v>535</v>
      </c>
      <c r="K178" s="7" t="s">
        <v>585</v>
      </c>
      <c r="L178" s="18">
        <v>40906</v>
      </c>
      <c r="M178" s="17" t="s">
        <v>662</v>
      </c>
    </row>
    <row r="179" spans="1:13" x14ac:dyDescent="0.25">
      <c r="A179" s="7">
        <f t="shared" si="5"/>
        <v>178</v>
      </c>
      <c r="B179" s="7">
        <v>171</v>
      </c>
      <c r="C179" s="18">
        <v>40905</v>
      </c>
      <c r="D179" s="7" t="s">
        <v>598</v>
      </c>
      <c r="E179" s="2" t="s">
        <v>599</v>
      </c>
      <c r="F179" s="2" t="s">
        <v>600</v>
      </c>
      <c r="G179" s="2" t="s">
        <v>601</v>
      </c>
      <c r="H179" s="2">
        <v>706538.84</v>
      </c>
      <c r="I179" s="7">
        <v>706538.84</v>
      </c>
      <c r="J179" s="7">
        <f t="shared" si="4"/>
        <v>0</v>
      </c>
      <c r="K179" s="7" t="s">
        <v>602</v>
      </c>
      <c r="L179" s="18">
        <v>40907</v>
      </c>
    </row>
    <row r="180" spans="1:13" ht="30" x14ac:dyDescent="0.25">
      <c r="A180" s="7">
        <f t="shared" si="5"/>
        <v>179</v>
      </c>
      <c r="B180" s="7">
        <v>172</v>
      </c>
      <c r="C180" s="18">
        <v>40905</v>
      </c>
      <c r="D180" s="7" t="s">
        <v>588</v>
      </c>
      <c r="E180" s="2" t="s">
        <v>34</v>
      </c>
      <c r="F180" s="2" t="s">
        <v>558</v>
      </c>
      <c r="G180" s="2" t="s">
        <v>161</v>
      </c>
      <c r="H180" s="2">
        <v>168178.5</v>
      </c>
      <c r="I180" s="7">
        <v>168178.5</v>
      </c>
      <c r="J180" s="7">
        <f t="shared" si="4"/>
        <v>0</v>
      </c>
      <c r="K180" s="7" t="s">
        <v>589</v>
      </c>
      <c r="L180" s="18">
        <v>40982</v>
      </c>
    </row>
    <row r="181" spans="1:13" ht="16.5" customHeight="1" x14ac:dyDescent="0.25">
      <c r="A181" s="7">
        <f t="shared" si="5"/>
        <v>180</v>
      </c>
      <c r="B181" s="7">
        <v>173</v>
      </c>
      <c r="C181" s="18">
        <v>40905</v>
      </c>
      <c r="D181" s="7" t="s">
        <v>592</v>
      </c>
      <c r="E181" s="2" t="s">
        <v>34</v>
      </c>
      <c r="F181" s="2" t="s">
        <v>566</v>
      </c>
      <c r="G181" s="2" t="s">
        <v>161</v>
      </c>
      <c r="H181" s="2">
        <v>297271.12</v>
      </c>
      <c r="I181" s="7">
        <v>297271.12</v>
      </c>
      <c r="J181" s="7">
        <f t="shared" si="4"/>
        <v>0</v>
      </c>
      <c r="K181" s="7" t="s">
        <v>593</v>
      </c>
      <c r="L181" s="18">
        <v>40982</v>
      </c>
    </row>
    <row r="182" spans="1:13" ht="45" x14ac:dyDescent="0.25">
      <c r="A182" s="7">
        <f t="shared" si="5"/>
        <v>181</v>
      </c>
      <c r="B182" s="7">
        <v>174</v>
      </c>
      <c r="C182" s="18">
        <v>40905</v>
      </c>
      <c r="D182" s="7" t="s">
        <v>677</v>
      </c>
      <c r="E182" s="2" t="s">
        <v>34</v>
      </c>
      <c r="F182" s="28" t="s">
        <v>679</v>
      </c>
      <c r="G182" s="29" t="s">
        <v>678</v>
      </c>
      <c r="H182" s="2">
        <v>1999996.88</v>
      </c>
      <c r="I182" s="27">
        <v>197496.88</v>
      </c>
      <c r="J182" s="7">
        <f t="shared" si="4"/>
        <v>1802500</v>
      </c>
      <c r="K182" s="7" t="s">
        <v>680</v>
      </c>
      <c r="L182" s="18">
        <v>40905</v>
      </c>
    </row>
    <row r="183" spans="1:13" ht="30" x14ac:dyDescent="0.25">
      <c r="A183" s="7">
        <f t="shared" si="5"/>
        <v>182</v>
      </c>
      <c r="B183" s="7">
        <v>175</v>
      </c>
      <c r="C183" s="18">
        <v>40906</v>
      </c>
      <c r="D183" s="7" t="s">
        <v>673</v>
      </c>
      <c r="E183" s="2" t="s">
        <v>34</v>
      </c>
      <c r="F183" s="2" t="s">
        <v>674</v>
      </c>
      <c r="G183" s="2" t="s">
        <v>675</v>
      </c>
      <c r="H183" s="2">
        <v>48000</v>
      </c>
      <c r="I183" s="7">
        <v>37000</v>
      </c>
      <c r="J183" s="7">
        <f t="shared" si="4"/>
        <v>11000</v>
      </c>
      <c r="K183" s="7" t="s">
        <v>676</v>
      </c>
      <c r="L183" s="18">
        <v>40982</v>
      </c>
    </row>
    <row r="184" spans="1:13" ht="30" x14ac:dyDescent="0.25">
      <c r="A184" s="7">
        <f t="shared" si="5"/>
        <v>183</v>
      </c>
      <c r="B184" s="7">
        <v>176</v>
      </c>
      <c r="C184" s="18">
        <v>40906</v>
      </c>
      <c r="D184" s="7" t="s">
        <v>670</v>
      </c>
      <c r="E184" s="2" t="s">
        <v>34</v>
      </c>
      <c r="F184" s="2" t="s">
        <v>667</v>
      </c>
      <c r="G184" s="2" t="s">
        <v>671</v>
      </c>
      <c r="H184" s="2">
        <v>74000</v>
      </c>
      <c r="I184" s="7">
        <v>62900</v>
      </c>
      <c r="J184" s="7">
        <f t="shared" si="4"/>
        <v>11100</v>
      </c>
      <c r="K184" s="7" t="s">
        <v>672</v>
      </c>
      <c r="L184" s="18">
        <v>40982</v>
      </c>
    </row>
    <row r="185" spans="1:13" ht="17.25" customHeight="1" x14ac:dyDescent="0.25">
      <c r="A185" s="7">
        <f t="shared" si="5"/>
        <v>184</v>
      </c>
      <c r="B185" s="7">
        <v>177</v>
      </c>
      <c r="C185" s="18">
        <v>40906</v>
      </c>
      <c r="D185" s="7" t="s">
        <v>666</v>
      </c>
      <c r="E185" s="2" t="s">
        <v>34</v>
      </c>
      <c r="F185" s="2" t="s">
        <v>667</v>
      </c>
      <c r="G185" s="2" t="s">
        <v>668</v>
      </c>
      <c r="H185" s="2">
        <v>335465</v>
      </c>
      <c r="I185" s="7">
        <v>305410</v>
      </c>
      <c r="J185" s="7">
        <f t="shared" si="4"/>
        <v>30055</v>
      </c>
      <c r="K185" s="7" t="s">
        <v>669</v>
      </c>
      <c r="L185" s="18">
        <v>40982</v>
      </c>
    </row>
    <row r="186" spans="1:13" ht="30" x14ac:dyDescent="0.25">
      <c r="A186" s="7">
        <f t="shared" si="5"/>
        <v>185</v>
      </c>
      <c r="B186" s="7">
        <v>178</v>
      </c>
      <c r="C186" s="18">
        <v>40906</v>
      </c>
      <c r="D186" s="7" t="s">
        <v>572</v>
      </c>
      <c r="E186" s="2" t="s">
        <v>34</v>
      </c>
      <c r="F186" s="2" t="s">
        <v>573</v>
      </c>
      <c r="G186" s="2" t="s">
        <v>161</v>
      </c>
      <c r="H186" s="2">
        <v>181697.39</v>
      </c>
      <c r="I186" s="7">
        <v>181697.39</v>
      </c>
      <c r="J186" s="7">
        <f t="shared" si="4"/>
        <v>0</v>
      </c>
      <c r="K186" s="7" t="s">
        <v>574</v>
      </c>
      <c r="L186" s="7"/>
    </row>
    <row r="187" spans="1:13" ht="30" x14ac:dyDescent="0.25">
      <c r="A187" s="7">
        <f t="shared" si="5"/>
        <v>186</v>
      </c>
      <c r="B187" s="7">
        <v>179</v>
      </c>
      <c r="C187" s="18">
        <v>40907</v>
      </c>
      <c r="D187" s="7" t="s">
        <v>568</v>
      </c>
      <c r="E187" s="2" t="s">
        <v>34</v>
      </c>
      <c r="F187" s="2" t="s">
        <v>569</v>
      </c>
      <c r="G187" s="2" t="s">
        <v>570</v>
      </c>
      <c r="H187" s="2">
        <v>177220</v>
      </c>
      <c r="I187" s="7">
        <v>93911.66</v>
      </c>
      <c r="J187" s="7">
        <f t="shared" si="4"/>
        <v>83308.34</v>
      </c>
      <c r="K187" s="7" t="s">
        <v>571</v>
      </c>
      <c r="L187" s="7"/>
    </row>
    <row r="188" spans="1:13" ht="30" x14ac:dyDescent="0.25">
      <c r="A188" s="7">
        <f t="shared" si="5"/>
        <v>187</v>
      </c>
      <c r="B188" s="7">
        <v>180</v>
      </c>
      <c r="C188" s="18">
        <v>40907</v>
      </c>
      <c r="D188" s="7" t="s">
        <v>565</v>
      </c>
      <c r="E188" s="2" t="s">
        <v>34</v>
      </c>
      <c r="F188" s="2" t="s">
        <v>566</v>
      </c>
      <c r="G188" s="2" t="s">
        <v>161</v>
      </c>
      <c r="H188" s="2">
        <v>122302.27</v>
      </c>
      <c r="I188" s="7">
        <v>104568.48</v>
      </c>
      <c r="J188" s="7">
        <f t="shared" si="4"/>
        <v>17733.790000000008</v>
      </c>
      <c r="K188" s="7" t="s">
        <v>567</v>
      </c>
      <c r="L188" s="7" t="s">
        <v>706</v>
      </c>
    </row>
    <row r="189" spans="1:13" ht="15.75" x14ac:dyDescent="0.25">
      <c r="A189" s="7"/>
      <c r="B189" s="7"/>
      <c r="C189" s="7"/>
      <c r="D189" s="7"/>
      <c r="E189" s="2"/>
      <c r="F189" s="2"/>
      <c r="G189" s="2"/>
      <c r="H189" s="2">
        <f>SUM(H2:H188)</f>
        <v>207215598.97</v>
      </c>
      <c r="I189" s="30">
        <f>SUM(I2:I188)</f>
        <v>202499016.50999993</v>
      </c>
      <c r="J189" s="7">
        <f t="shared" si="4"/>
        <v>4716582.4600000679</v>
      </c>
      <c r="K189" s="7"/>
      <c r="L189" s="7"/>
      <c r="M189" s="17">
        <f>SUM(M8:M188)</f>
        <v>577708.73</v>
      </c>
    </row>
    <row r="190" spans="1:13" x14ac:dyDescent="0.25">
      <c r="A190" s="7"/>
      <c r="B190" s="7"/>
      <c r="C190" s="7"/>
      <c r="D190" s="7"/>
      <c r="E190" s="2" t="s">
        <v>662</v>
      </c>
      <c r="F190" s="2"/>
      <c r="G190" s="2"/>
      <c r="H190" s="2"/>
      <c r="I190" s="7"/>
      <c r="J190" s="7"/>
      <c r="K190" s="7"/>
      <c r="L190" s="7"/>
    </row>
    <row r="198" spans="8:8" s="17" customFormat="1" x14ac:dyDescent="0.25">
      <c r="H198" s="5" t="s">
        <v>662</v>
      </c>
    </row>
  </sheetData>
  <pageMargins left="0.7" right="0.7" top="0.75" bottom="0.75" header="0.3" footer="0.3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workbookViewId="0">
      <selection activeCell="A2" sqref="A2:P44"/>
    </sheetView>
  </sheetViews>
  <sheetFormatPr defaultRowHeight="15" x14ac:dyDescent="0.25"/>
  <cols>
    <col min="1" max="1" width="7.28515625" style="40" customWidth="1"/>
    <col min="2" max="2" width="8.42578125" style="40" customWidth="1"/>
    <col min="3" max="3" width="12" style="40" bestFit="1" customWidth="1"/>
    <col min="4" max="4" width="26" style="40" customWidth="1"/>
    <col min="5" max="5" width="26.140625" style="5" customWidth="1"/>
    <col min="6" max="6" width="33.42578125" style="5" customWidth="1"/>
    <col min="7" max="7" width="35.85546875" style="5" customWidth="1"/>
    <col min="8" max="8" width="11.140625" style="5" customWidth="1"/>
    <col min="9" max="9" width="10.7109375" style="40" customWidth="1"/>
    <col min="10" max="10" width="9.5703125" style="40" customWidth="1"/>
    <col min="11" max="11" width="9.28515625" style="40" customWidth="1"/>
    <col min="12" max="12" width="12.7109375" style="40" customWidth="1"/>
    <col min="13" max="13" width="11.7109375" style="40" customWidth="1"/>
    <col min="14" max="14" width="8.28515625" style="40" customWidth="1"/>
    <col min="15" max="15" width="7.85546875" style="40" customWidth="1"/>
    <col min="16" max="16" width="11.42578125" style="40" customWidth="1"/>
    <col min="17" max="16384" width="9.140625" style="40"/>
  </cols>
  <sheetData>
    <row r="2" spans="1:16" x14ac:dyDescent="0.25">
      <c r="C2" s="40" t="s">
        <v>691</v>
      </c>
    </row>
    <row r="4" spans="1:16" ht="45" x14ac:dyDescent="0.25">
      <c r="A4" s="7"/>
      <c r="B4" s="6" t="s">
        <v>334</v>
      </c>
      <c r="C4" s="6" t="s">
        <v>6</v>
      </c>
      <c r="D4" s="6" t="s">
        <v>640</v>
      </c>
      <c r="E4" s="1" t="s">
        <v>0</v>
      </c>
      <c r="F4" s="1" t="s">
        <v>1</v>
      </c>
      <c r="G4" s="1" t="s">
        <v>2</v>
      </c>
      <c r="H4" s="1" t="s">
        <v>3</v>
      </c>
      <c r="I4" s="6" t="s">
        <v>4</v>
      </c>
      <c r="J4" s="6"/>
      <c r="K4" s="6" t="s">
        <v>698</v>
      </c>
      <c r="L4" s="6" t="s">
        <v>5</v>
      </c>
      <c r="M4" s="1" t="s">
        <v>333</v>
      </c>
      <c r="N4" s="34" t="s">
        <v>696</v>
      </c>
      <c r="O4" s="34" t="s">
        <v>695</v>
      </c>
      <c r="P4" s="6" t="s">
        <v>4</v>
      </c>
    </row>
    <row r="5" spans="1:16" ht="30" x14ac:dyDescent="0.25">
      <c r="A5" s="7">
        <v>1</v>
      </c>
      <c r="B5" s="7" t="s">
        <v>77</v>
      </c>
      <c r="C5" s="18">
        <v>40616</v>
      </c>
      <c r="D5" s="8" t="s">
        <v>326</v>
      </c>
      <c r="E5" s="2" t="s">
        <v>34</v>
      </c>
      <c r="F5" s="2" t="s">
        <v>81</v>
      </c>
      <c r="G5" s="2" t="s">
        <v>82</v>
      </c>
      <c r="H5" s="21">
        <v>499997</v>
      </c>
      <c r="I5" s="21">
        <v>499997</v>
      </c>
      <c r="J5" s="7">
        <f t="shared" ref="J5:J32" si="0">H5-I5</f>
        <v>0</v>
      </c>
      <c r="K5" s="38">
        <f t="shared" ref="K5:K32" si="1">J5/H5*100</f>
        <v>0</v>
      </c>
      <c r="L5" s="21" t="s">
        <v>56</v>
      </c>
      <c r="M5" s="19">
        <v>40634</v>
      </c>
      <c r="N5" s="7">
        <v>1</v>
      </c>
      <c r="O5" s="7"/>
      <c r="P5" s="21">
        <v>499997</v>
      </c>
    </row>
    <row r="6" spans="1:16" ht="30" x14ac:dyDescent="0.25">
      <c r="A6" s="7">
        <f>A5+1</f>
        <v>2</v>
      </c>
      <c r="B6" s="7" t="s">
        <v>80</v>
      </c>
      <c r="C6" s="18">
        <v>40616</v>
      </c>
      <c r="D6" s="8" t="s">
        <v>325</v>
      </c>
      <c r="E6" s="2" t="s">
        <v>34</v>
      </c>
      <c r="F6" s="2" t="s">
        <v>83</v>
      </c>
      <c r="G6" s="2" t="s">
        <v>84</v>
      </c>
      <c r="H6" s="21">
        <v>79422.05</v>
      </c>
      <c r="I6" s="21">
        <v>79422.05</v>
      </c>
      <c r="J6" s="7">
        <f t="shared" si="0"/>
        <v>0</v>
      </c>
      <c r="K6" s="38">
        <f t="shared" si="1"/>
        <v>0</v>
      </c>
      <c r="L6" s="21" t="s">
        <v>56</v>
      </c>
      <c r="M6" s="18">
        <v>40745</v>
      </c>
      <c r="N6" s="7">
        <v>1</v>
      </c>
      <c r="O6" s="7"/>
      <c r="P6" s="21">
        <v>79422.05</v>
      </c>
    </row>
    <row r="7" spans="1:16" ht="30" x14ac:dyDescent="0.25">
      <c r="A7" s="7">
        <f t="shared" ref="A7:A41" si="2">A6+1</f>
        <v>3</v>
      </c>
      <c r="B7" s="7" t="s">
        <v>90</v>
      </c>
      <c r="C7" s="18">
        <v>40618</v>
      </c>
      <c r="D7" s="8" t="s">
        <v>323</v>
      </c>
      <c r="E7" s="2" t="s">
        <v>34</v>
      </c>
      <c r="F7" s="2" t="s">
        <v>91</v>
      </c>
      <c r="G7" s="2" t="s">
        <v>9</v>
      </c>
      <c r="H7" s="2">
        <v>356080</v>
      </c>
      <c r="I7" s="21">
        <v>305300</v>
      </c>
      <c r="J7" s="7">
        <f t="shared" si="0"/>
        <v>50780</v>
      </c>
      <c r="K7" s="38">
        <f t="shared" si="1"/>
        <v>14.260840260615593</v>
      </c>
      <c r="L7" s="21" t="s">
        <v>56</v>
      </c>
      <c r="M7" s="18">
        <v>40751</v>
      </c>
      <c r="N7" s="7">
        <v>3</v>
      </c>
      <c r="O7" s="7">
        <v>3</v>
      </c>
      <c r="P7" s="21"/>
    </row>
    <row r="8" spans="1:16" ht="45" x14ac:dyDescent="0.25">
      <c r="A8" s="7">
        <f t="shared" si="2"/>
        <v>4</v>
      </c>
      <c r="B8" s="21" t="s">
        <v>128</v>
      </c>
      <c r="C8" s="18">
        <v>40652</v>
      </c>
      <c r="D8" s="8" t="s">
        <v>300</v>
      </c>
      <c r="E8" s="2" t="s">
        <v>34</v>
      </c>
      <c r="F8" s="2" t="s">
        <v>131</v>
      </c>
      <c r="G8" s="2" t="s">
        <v>132</v>
      </c>
      <c r="H8" s="2">
        <v>375928.66</v>
      </c>
      <c r="I8" s="21">
        <v>375928</v>
      </c>
      <c r="J8" s="7">
        <f t="shared" si="0"/>
        <v>0.65999999997438863</v>
      </c>
      <c r="K8" s="38">
        <f t="shared" si="1"/>
        <v>1.7556522558678783E-4</v>
      </c>
      <c r="L8" s="20" t="s">
        <v>336</v>
      </c>
      <c r="M8" s="18">
        <v>40893</v>
      </c>
      <c r="N8" s="7">
        <v>2</v>
      </c>
      <c r="O8" s="7">
        <v>2</v>
      </c>
      <c r="P8" s="21"/>
    </row>
    <row r="9" spans="1:16" ht="45" x14ac:dyDescent="0.25">
      <c r="A9" s="7">
        <f t="shared" si="2"/>
        <v>5</v>
      </c>
      <c r="B9" s="21" t="s">
        <v>133</v>
      </c>
      <c r="C9" s="18">
        <v>40653</v>
      </c>
      <c r="D9" s="8" t="s">
        <v>299</v>
      </c>
      <c r="E9" s="2" t="s">
        <v>34</v>
      </c>
      <c r="F9" s="2" t="s">
        <v>134</v>
      </c>
      <c r="G9" s="2" t="s">
        <v>135</v>
      </c>
      <c r="H9" s="2">
        <v>475701.06</v>
      </c>
      <c r="I9" s="21">
        <v>475701.06</v>
      </c>
      <c r="J9" s="7">
        <f t="shared" si="0"/>
        <v>0</v>
      </c>
      <c r="K9" s="38">
        <f t="shared" si="1"/>
        <v>0</v>
      </c>
      <c r="L9" s="7" t="s">
        <v>112</v>
      </c>
      <c r="M9" s="7"/>
      <c r="N9" s="7">
        <v>1</v>
      </c>
      <c r="O9" s="7"/>
      <c r="P9" s="21">
        <v>475701.06</v>
      </c>
    </row>
    <row r="10" spans="1:16" ht="30" x14ac:dyDescent="0.25">
      <c r="A10" s="7">
        <f t="shared" si="2"/>
        <v>6</v>
      </c>
      <c r="B10" s="7" t="s">
        <v>150</v>
      </c>
      <c r="C10" s="18">
        <v>40659</v>
      </c>
      <c r="D10" s="10" t="s">
        <v>337</v>
      </c>
      <c r="E10" s="2" t="s">
        <v>34</v>
      </c>
      <c r="F10" s="2" t="s">
        <v>151</v>
      </c>
      <c r="G10" s="2" t="s">
        <v>152</v>
      </c>
      <c r="H10" s="2">
        <v>190900</v>
      </c>
      <c r="I10" s="7">
        <v>187400</v>
      </c>
      <c r="J10" s="7">
        <f t="shared" si="0"/>
        <v>3500</v>
      </c>
      <c r="K10" s="38">
        <f t="shared" si="1"/>
        <v>1.8334206390780514</v>
      </c>
      <c r="L10" s="20" t="s">
        <v>336</v>
      </c>
      <c r="M10" s="7"/>
      <c r="N10" s="7">
        <v>2</v>
      </c>
      <c r="O10" s="7">
        <v>2</v>
      </c>
      <c r="P10" s="7"/>
    </row>
    <row r="11" spans="1:16" ht="30" x14ac:dyDescent="0.25">
      <c r="A11" s="7">
        <f t="shared" si="2"/>
        <v>7</v>
      </c>
      <c r="B11" s="7" t="s">
        <v>153</v>
      </c>
      <c r="C11" s="18">
        <v>40667</v>
      </c>
      <c r="D11" s="8" t="s">
        <v>294</v>
      </c>
      <c r="E11" s="2" t="s">
        <v>34</v>
      </c>
      <c r="F11" s="2" t="s">
        <v>91</v>
      </c>
      <c r="G11" s="2" t="s">
        <v>9</v>
      </c>
      <c r="H11" s="2">
        <v>353120</v>
      </c>
      <c r="I11" s="7">
        <v>325397</v>
      </c>
      <c r="J11" s="7">
        <f t="shared" si="0"/>
        <v>27723</v>
      </c>
      <c r="K11" s="38">
        <f t="shared" si="1"/>
        <v>7.8508722247394651</v>
      </c>
      <c r="L11" s="7" t="s">
        <v>154</v>
      </c>
      <c r="M11" s="18">
        <v>40840</v>
      </c>
      <c r="N11" s="7">
        <v>2</v>
      </c>
      <c r="O11" s="7">
        <v>2</v>
      </c>
      <c r="P11" s="7"/>
    </row>
    <row r="12" spans="1:16" ht="30" x14ac:dyDescent="0.25">
      <c r="A12" s="7">
        <f t="shared" si="2"/>
        <v>8</v>
      </c>
      <c r="B12" s="21" t="s">
        <v>155</v>
      </c>
      <c r="C12" s="18">
        <v>40667</v>
      </c>
      <c r="D12" s="8" t="s">
        <v>293</v>
      </c>
      <c r="E12" s="2" t="s">
        <v>34</v>
      </c>
      <c r="F12" s="2" t="s">
        <v>156</v>
      </c>
      <c r="G12" s="2" t="s">
        <v>157</v>
      </c>
      <c r="H12" s="2">
        <v>200009</v>
      </c>
      <c r="I12" s="21">
        <v>175461</v>
      </c>
      <c r="J12" s="7">
        <f t="shared" si="0"/>
        <v>24548</v>
      </c>
      <c r="K12" s="38">
        <f t="shared" si="1"/>
        <v>12.273447694853731</v>
      </c>
      <c r="L12" s="20" t="s">
        <v>336</v>
      </c>
      <c r="M12" s="19">
        <v>40662</v>
      </c>
      <c r="N12" s="7">
        <v>2</v>
      </c>
      <c r="O12" s="7">
        <v>2</v>
      </c>
      <c r="P12" s="21"/>
    </row>
    <row r="13" spans="1:16" ht="30" x14ac:dyDescent="0.25">
      <c r="A13" s="7">
        <f t="shared" si="2"/>
        <v>9</v>
      </c>
      <c r="B13" s="21" t="s">
        <v>158</v>
      </c>
      <c r="C13" s="18">
        <v>40667</v>
      </c>
      <c r="D13" s="8" t="s">
        <v>292</v>
      </c>
      <c r="E13" s="2" t="s">
        <v>34</v>
      </c>
      <c r="F13" s="2" t="s">
        <v>170</v>
      </c>
      <c r="G13" s="2" t="s">
        <v>94</v>
      </c>
      <c r="H13" s="2">
        <v>55360</v>
      </c>
      <c r="I13" s="21">
        <v>43720</v>
      </c>
      <c r="J13" s="7">
        <f t="shared" si="0"/>
        <v>11640</v>
      </c>
      <c r="K13" s="38">
        <f t="shared" si="1"/>
        <v>21.026011560693643</v>
      </c>
      <c r="L13" s="19" t="s">
        <v>154</v>
      </c>
      <c r="M13" s="19">
        <v>40801</v>
      </c>
      <c r="N13" s="7">
        <v>2</v>
      </c>
      <c r="O13" s="7">
        <v>2</v>
      </c>
      <c r="P13" s="21"/>
    </row>
    <row r="14" spans="1:16" ht="30" x14ac:dyDescent="0.25">
      <c r="A14" s="7">
        <f t="shared" si="2"/>
        <v>10</v>
      </c>
      <c r="B14" s="7" t="s">
        <v>163</v>
      </c>
      <c r="C14" s="18">
        <v>40667</v>
      </c>
      <c r="D14" s="8" t="s">
        <v>290</v>
      </c>
      <c r="E14" s="2" t="s">
        <v>34</v>
      </c>
      <c r="F14" s="2" t="s">
        <v>81</v>
      </c>
      <c r="G14" s="2" t="s">
        <v>82</v>
      </c>
      <c r="H14" s="2">
        <v>480500</v>
      </c>
      <c r="I14" s="7">
        <v>475700</v>
      </c>
      <c r="J14" s="7">
        <f t="shared" si="0"/>
        <v>4800</v>
      </c>
      <c r="K14" s="38">
        <f t="shared" si="1"/>
        <v>0.99895941727367321</v>
      </c>
      <c r="L14" s="23" t="s">
        <v>154</v>
      </c>
      <c r="M14" s="19">
        <v>40725</v>
      </c>
      <c r="N14" s="7">
        <v>2</v>
      </c>
      <c r="O14" s="7">
        <v>2</v>
      </c>
      <c r="P14" s="7"/>
    </row>
    <row r="15" spans="1:16" ht="30" x14ac:dyDescent="0.25">
      <c r="A15" s="7">
        <f t="shared" si="2"/>
        <v>11</v>
      </c>
      <c r="B15" s="7" t="s">
        <v>164</v>
      </c>
      <c r="C15" s="18">
        <v>40669</v>
      </c>
      <c r="D15" s="8" t="s">
        <v>289</v>
      </c>
      <c r="E15" s="2" t="s">
        <v>34</v>
      </c>
      <c r="F15" s="2" t="s">
        <v>91</v>
      </c>
      <c r="G15" s="2" t="s">
        <v>165</v>
      </c>
      <c r="H15" s="7">
        <v>255500</v>
      </c>
      <c r="I15" s="7">
        <v>255500</v>
      </c>
      <c r="J15" s="7">
        <f t="shared" si="0"/>
        <v>0</v>
      </c>
      <c r="K15" s="38">
        <f t="shared" si="1"/>
        <v>0</v>
      </c>
      <c r="L15" s="7" t="s">
        <v>154</v>
      </c>
      <c r="M15" s="18">
        <v>40840</v>
      </c>
      <c r="N15" s="7">
        <v>1</v>
      </c>
      <c r="O15" s="7"/>
      <c r="P15" s="7">
        <v>255500</v>
      </c>
    </row>
    <row r="16" spans="1:16" ht="30" x14ac:dyDescent="0.25">
      <c r="A16" s="7">
        <f t="shared" si="2"/>
        <v>12</v>
      </c>
      <c r="B16" s="7" t="s">
        <v>169</v>
      </c>
      <c r="C16" s="18">
        <v>40674</v>
      </c>
      <c r="D16" s="8" t="s">
        <v>469</v>
      </c>
      <c r="E16" s="2" t="s">
        <v>34</v>
      </c>
      <c r="F16" s="2" t="s">
        <v>170</v>
      </c>
      <c r="G16" s="2" t="s">
        <v>95</v>
      </c>
      <c r="H16" s="2">
        <v>222175</v>
      </c>
      <c r="I16" s="7">
        <v>184970</v>
      </c>
      <c r="J16" s="7">
        <f t="shared" si="0"/>
        <v>37205</v>
      </c>
      <c r="K16" s="38">
        <f t="shared" si="1"/>
        <v>16.745808484302916</v>
      </c>
      <c r="L16" s="20" t="s">
        <v>154</v>
      </c>
      <c r="M16" s="7"/>
      <c r="N16" s="7">
        <v>1</v>
      </c>
      <c r="O16" s="7"/>
      <c r="P16" s="7">
        <v>184970</v>
      </c>
    </row>
    <row r="17" spans="1:16" ht="45" x14ac:dyDescent="0.25">
      <c r="A17" s="7">
        <f t="shared" si="2"/>
        <v>13</v>
      </c>
      <c r="B17" s="7" t="s">
        <v>179</v>
      </c>
      <c r="C17" s="18">
        <v>40694</v>
      </c>
      <c r="D17" s="8" t="s">
        <v>283</v>
      </c>
      <c r="E17" s="2" t="s">
        <v>34</v>
      </c>
      <c r="F17" s="2" t="s">
        <v>180</v>
      </c>
      <c r="G17" s="2" t="s">
        <v>181</v>
      </c>
      <c r="H17" s="2">
        <v>41450</v>
      </c>
      <c r="I17" s="7">
        <v>40500</v>
      </c>
      <c r="J17" s="7">
        <f t="shared" si="0"/>
        <v>950</v>
      </c>
      <c r="K17" s="38">
        <f t="shared" si="1"/>
        <v>2.2919179734620023</v>
      </c>
      <c r="L17" s="24" t="s">
        <v>154</v>
      </c>
      <c r="M17" s="19">
        <v>40745</v>
      </c>
      <c r="N17" s="7">
        <v>2</v>
      </c>
      <c r="O17" s="7">
        <v>2</v>
      </c>
      <c r="P17" s="7"/>
    </row>
    <row r="18" spans="1:16" ht="30" x14ac:dyDescent="0.25">
      <c r="A18" s="7">
        <f t="shared" si="2"/>
        <v>14</v>
      </c>
      <c r="B18" s="7" t="s">
        <v>182</v>
      </c>
      <c r="C18" s="18">
        <v>40694</v>
      </c>
      <c r="D18" s="8" t="s">
        <v>281</v>
      </c>
      <c r="E18" s="2" t="s">
        <v>34</v>
      </c>
      <c r="F18" s="2" t="s">
        <v>185</v>
      </c>
      <c r="G18" s="2" t="s">
        <v>186</v>
      </c>
      <c r="H18" s="2">
        <v>29100</v>
      </c>
      <c r="I18" s="7">
        <v>14850</v>
      </c>
      <c r="J18" s="7">
        <f t="shared" si="0"/>
        <v>14250</v>
      </c>
      <c r="K18" s="38">
        <f t="shared" si="1"/>
        <v>48.96907216494845</v>
      </c>
      <c r="L18" s="7" t="s">
        <v>154</v>
      </c>
      <c r="M18" s="18">
        <v>40696</v>
      </c>
      <c r="N18" s="7">
        <v>2</v>
      </c>
      <c r="O18" s="7">
        <v>2</v>
      </c>
      <c r="P18" s="7"/>
    </row>
    <row r="19" spans="1:16" ht="30" x14ac:dyDescent="0.25">
      <c r="A19" s="7">
        <f t="shared" si="2"/>
        <v>15</v>
      </c>
      <c r="B19" s="7" t="s">
        <v>249</v>
      </c>
      <c r="C19" s="18">
        <v>40705</v>
      </c>
      <c r="D19" s="11" t="s">
        <v>461</v>
      </c>
      <c r="E19" s="2" t="s">
        <v>34</v>
      </c>
      <c r="F19" s="2" t="s">
        <v>12</v>
      </c>
      <c r="G19" s="2" t="s">
        <v>250</v>
      </c>
      <c r="H19" s="2">
        <v>499800</v>
      </c>
      <c r="I19" s="7">
        <v>360200</v>
      </c>
      <c r="J19" s="7">
        <f t="shared" si="0"/>
        <v>139600</v>
      </c>
      <c r="K19" s="38">
        <f t="shared" si="1"/>
        <v>27.931172468987597</v>
      </c>
      <c r="L19" s="14" t="s">
        <v>339</v>
      </c>
      <c r="M19" s="18">
        <v>40899</v>
      </c>
      <c r="N19" s="7">
        <v>1</v>
      </c>
      <c r="O19" s="7"/>
      <c r="P19" s="7">
        <v>360200</v>
      </c>
    </row>
    <row r="20" spans="1:16" ht="30" x14ac:dyDescent="0.25">
      <c r="A20" s="7">
        <f t="shared" si="2"/>
        <v>16</v>
      </c>
      <c r="B20" s="14" t="s">
        <v>254</v>
      </c>
      <c r="C20" s="19">
        <v>40736</v>
      </c>
      <c r="D20" s="14" t="s">
        <v>476</v>
      </c>
      <c r="E20" s="3" t="s">
        <v>34</v>
      </c>
      <c r="F20" s="3" t="s">
        <v>477</v>
      </c>
      <c r="G20" s="3" t="s">
        <v>478</v>
      </c>
      <c r="H20" s="4">
        <v>122879.25</v>
      </c>
      <c r="I20" s="14">
        <v>122423.5</v>
      </c>
      <c r="J20" s="7">
        <f t="shared" si="0"/>
        <v>455.75</v>
      </c>
      <c r="K20" s="38">
        <f t="shared" si="1"/>
        <v>0.37089256322772152</v>
      </c>
      <c r="L20" s="14" t="s">
        <v>253</v>
      </c>
      <c r="M20" s="18">
        <v>40827</v>
      </c>
      <c r="N20" s="7">
        <v>2</v>
      </c>
      <c r="O20" s="7">
        <v>2</v>
      </c>
      <c r="P20" s="14"/>
    </row>
    <row r="21" spans="1:16" ht="30" x14ac:dyDescent="0.25">
      <c r="A21" s="7">
        <f t="shared" si="2"/>
        <v>17</v>
      </c>
      <c r="B21" s="21" t="s">
        <v>341</v>
      </c>
      <c r="C21" s="18">
        <v>40750</v>
      </c>
      <c r="D21" s="7" t="s">
        <v>342</v>
      </c>
      <c r="E21" s="2" t="s">
        <v>34</v>
      </c>
      <c r="F21" s="2" t="s">
        <v>343</v>
      </c>
      <c r="G21" s="2" t="s">
        <v>344</v>
      </c>
      <c r="H21" s="2">
        <v>276150</v>
      </c>
      <c r="I21" s="21">
        <v>166950</v>
      </c>
      <c r="J21" s="7">
        <f t="shared" si="0"/>
        <v>109200</v>
      </c>
      <c r="K21" s="38">
        <f t="shared" si="1"/>
        <v>39.543726235741445</v>
      </c>
      <c r="L21" s="4" t="s">
        <v>253</v>
      </c>
      <c r="M21" s="18">
        <v>40816</v>
      </c>
      <c r="N21" s="7">
        <v>3</v>
      </c>
      <c r="O21" s="7">
        <v>3</v>
      </c>
      <c r="P21" s="21"/>
    </row>
    <row r="22" spans="1:16" ht="30" x14ac:dyDescent="0.25">
      <c r="A22" s="7">
        <f t="shared" si="2"/>
        <v>18</v>
      </c>
      <c r="B22" s="7" t="s">
        <v>394</v>
      </c>
      <c r="C22" s="18">
        <v>40766</v>
      </c>
      <c r="D22" s="15" t="s">
        <v>364</v>
      </c>
      <c r="E22" s="2" t="s">
        <v>34</v>
      </c>
      <c r="F22" s="2" t="s">
        <v>365</v>
      </c>
      <c r="G22" s="2" t="s">
        <v>366</v>
      </c>
      <c r="H22" s="3">
        <v>108330</v>
      </c>
      <c r="I22" s="21">
        <v>72630</v>
      </c>
      <c r="J22" s="7">
        <f t="shared" si="0"/>
        <v>35700</v>
      </c>
      <c r="K22" s="38">
        <f t="shared" si="1"/>
        <v>32.954860149543066</v>
      </c>
      <c r="L22" s="4" t="s">
        <v>253</v>
      </c>
      <c r="M22" s="18">
        <v>40899</v>
      </c>
      <c r="N22" s="7">
        <v>3</v>
      </c>
      <c r="O22" s="7">
        <v>3</v>
      </c>
      <c r="P22" s="21"/>
    </row>
    <row r="23" spans="1:16" ht="30" x14ac:dyDescent="0.25">
      <c r="A23" s="7">
        <f t="shared" si="2"/>
        <v>19</v>
      </c>
      <c r="B23" s="7" t="s">
        <v>395</v>
      </c>
      <c r="C23" s="18">
        <v>40766</v>
      </c>
      <c r="D23" s="15" t="s">
        <v>367</v>
      </c>
      <c r="E23" s="2" t="s">
        <v>34</v>
      </c>
      <c r="F23" s="2" t="s">
        <v>365</v>
      </c>
      <c r="G23" s="2" t="s">
        <v>368</v>
      </c>
      <c r="H23" s="3">
        <v>212400</v>
      </c>
      <c r="I23" s="21">
        <v>155545</v>
      </c>
      <c r="J23" s="7">
        <f t="shared" si="0"/>
        <v>56855</v>
      </c>
      <c r="K23" s="38">
        <f t="shared" si="1"/>
        <v>26.767890772128062</v>
      </c>
      <c r="L23" s="4" t="s">
        <v>362</v>
      </c>
      <c r="M23" s="18">
        <v>40893</v>
      </c>
      <c r="N23" s="7">
        <v>3</v>
      </c>
      <c r="O23" s="7">
        <v>3</v>
      </c>
      <c r="P23" s="21"/>
    </row>
    <row r="24" spans="1:16" ht="30" x14ac:dyDescent="0.25">
      <c r="A24" s="7">
        <f t="shared" si="2"/>
        <v>20</v>
      </c>
      <c r="B24" s="7" t="s">
        <v>399</v>
      </c>
      <c r="C24" s="18">
        <v>40826</v>
      </c>
      <c r="D24" s="15" t="s">
        <v>448</v>
      </c>
      <c r="E24" s="2" t="s">
        <v>34</v>
      </c>
      <c r="F24" s="2" t="s">
        <v>81</v>
      </c>
      <c r="G24" s="2" t="s">
        <v>449</v>
      </c>
      <c r="H24" s="3">
        <v>499000</v>
      </c>
      <c r="I24" s="21">
        <v>482790</v>
      </c>
      <c r="J24" s="7">
        <f t="shared" si="0"/>
        <v>16210</v>
      </c>
      <c r="K24" s="38">
        <f t="shared" si="1"/>
        <v>3.2484969939879758</v>
      </c>
      <c r="L24" s="4" t="s">
        <v>336</v>
      </c>
      <c r="M24" s="26"/>
      <c r="N24" s="7">
        <v>2</v>
      </c>
      <c r="O24" s="7">
        <v>2</v>
      </c>
      <c r="P24" s="21"/>
    </row>
    <row r="25" spans="1:16" ht="30" x14ac:dyDescent="0.25">
      <c r="A25" s="7">
        <f t="shared" si="2"/>
        <v>21</v>
      </c>
      <c r="B25" s="21" t="s">
        <v>407</v>
      </c>
      <c r="C25" s="25">
        <v>40830</v>
      </c>
      <c r="D25" s="16" t="s">
        <v>444</v>
      </c>
      <c r="E25" s="4" t="s">
        <v>34</v>
      </c>
      <c r="F25" s="4" t="s">
        <v>445</v>
      </c>
      <c r="G25" s="4" t="s">
        <v>446</v>
      </c>
      <c r="H25" s="3">
        <v>175750</v>
      </c>
      <c r="I25" s="21">
        <v>52050</v>
      </c>
      <c r="J25" s="7">
        <f t="shared" si="0"/>
        <v>123700</v>
      </c>
      <c r="K25" s="38">
        <f t="shared" si="1"/>
        <v>70.384068278805117</v>
      </c>
      <c r="L25" s="21" t="s">
        <v>447</v>
      </c>
      <c r="M25" s="21" t="s">
        <v>686</v>
      </c>
      <c r="N25" s="7">
        <v>4</v>
      </c>
      <c r="O25" s="7">
        <v>4</v>
      </c>
      <c r="P25" s="21"/>
    </row>
    <row r="26" spans="1:16" ht="30" x14ac:dyDescent="0.25">
      <c r="A26" s="7">
        <f t="shared" si="2"/>
        <v>22</v>
      </c>
      <c r="B26" s="21" t="s">
        <v>432</v>
      </c>
      <c r="C26" s="18">
        <v>40834</v>
      </c>
      <c r="D26" s="16" t="s">
        <v>450</v>
      </c>
      <c r="E26" s="4" t="s">
        <v>34</v>
      </c>
      <c r="F26" s="2" t="s">
        <v>505</v>
      </c>
      <c r="G26" s="2" t="s">
        <v>454</v>
      </c>
      <c r="H26" s="3">
        <v>381630</v>
      </c>
      <c r="I26" s="7">
        <v>299305</v>
      </c>
      <c r="J26" s="7">
        <f t="shared" si="0"/>
        <v>82325</v>
      </c>
      <c r="K26" s="38">
        <f t="shared" si="1"/>
        <v>21.571941409218354</v>
      </c>
      <c r="L26" s="7" t="s">
        <v>447</v>
      </c>
      <c r="M26" s="18">
        <v>40879</v>
      </c>
      <c r="N26" s="7">
        <v>2</v>
      </c>
      <c r="O26" s="7">
        <v>2</v>
      </c>
      <c r="P26" s="7"/>
    </row>
    <row r="27" spans="1:16" ht="30" x14ac:dyDescent="0.25">
      <c r="A27" s="7">
        <f t="shared" si="2"/>
        <v>23</v>
      </c>
      <c r="B27" s="21" t="s">
        <v>433</v>
      </c>
      <c r="C27" s="18">
        <v>40834</v>
      </c>
      <c r="D27" s="16" t="s">
        <v>451</v>
      </c>
      <c r="E27" s="4" t="s">
        <v>34</v>
      </c>
      <c r="F27" s="2" t="s">
        <v>8</v>
      </c>
      <c r="G27" s="2" t="s">
        <v>455</v>
      </c>
      <c r="H27" s="3">
        <v>26000</v>
      </c>
      <c r="I27" s="7">
        <v>15790</v>
      </c>
      <c r="J27" s="7">
        <f t="shared" si="0"/>
        <v>10210</v>
      </c>
      <c r="K27" s="38">
        <f t="shared" si="1"/>
        <v>39.269230769230766</v>
      </c>
      <c r="L27" s="7" t="s">
        <v>447</v>
      </c>
      <c r="M27" s="18">
        <v>40893</v>
      </c>
      <c r="N27" s="7">
        <v>2</v>
      </c>
      <c r="O27" s="7">
        <v>2</v>
      </c>
      <c r="P27" s="7"/>
    </row>
    <row r="28" spans="1:16" ht="30" x14ac:dyDescent="0.25">
      <c r="A28" s="7">
        <f t="shared" si="2"/>
        <v>24</v>
      </c>
      <c r="B28" s="21" t="s">
        <v>434</v>
      </c>
      <c r="C28" s="18">
        <v>40834</v>
      </c>
      <c r="D28" s="16" t="s">
        <v>452</v>
      </c>
      <c r="E28" s="4" t="s">
        <v>34</v>
      </c>
      <c r="F28" s="2" t="s">
        <v>453</v>
      </c>
      <c r="G28" s="2" t="s">
        <v>456</v>
      </c>
      <c r="H28" s="3">
        <v>121511.4</v>
      </c>
      <c r="I28" s="7">
        <v>115056</v>
      </c>
      <c r="J28" s="7">
        <f t="shared" si="0"/>
        <v>6455.3999999999942</v>
      </c>
      <c r="K28" s="38">
        <f t="shared" si="1"/>
        <v>5.3125879547104171</v>
      </c>
      <c r="L28" s="7" t="s">
        <v>447</v>
      </c>
      <c r="M28" s="18">
        <v>40878</v>
      </c>
      <c r="N28" s="7">
        <v>2</v>
      </c>
      <c r="O28" s="7">
        <v>2</v>
      </c>
      <c r="P28" s="7"/>
    </row>
    <row r="29" spans="1:16" ht="30" x14ac:dyDescent="0.25">
      <c r="A29" s="7">
        <f t="shared" si="2"/>
        <v>25</v>
      </c>
      <c r="B29" s="7">
        <v>146</v>
      </c>
      <c r="C29" s="18">
        <v>40886</v>
      </c>
      <c r="D29" s="7" t="s">
        <v>575</v>
      </c>
      <c r="E29" s="2" t="s">
        <v>34</v>
      </c>
      <c r="F29" s="2" t="s">
        <v>576</v>
      </c>
      <c r="G29" s="2" t="s">
        <v>577</v>
      </c>
      <c r="H29" s="2">
        <v>267957.59999999998</v>
      </c>
      <c r="I29" s="21">
        <v>262539</v>
      </c>
      <c r="J29" s="7">
        <f t="shared" si="0"/>
        <v>5418.5999999999767</v>
      </c>
      <c r="K29" s="38">
        <f t="shared" si="1"/>
        <v>2.02218559951275</v>
      </c>
      <c r="L29" s="21" t="s">
        <v>578</v>
      </c>
      <c r="M29" s="18"/>
      <c r="N29" s="7">
        <v>2</v>
      </c>
      <c r="O29" s="7">
        <v>2</v>
      </c>
      <c r="P29" s="21"/>
    </row>
    <row r="30" spans="1:16" ht="30" x14ac:dyDescent="0.25">
      <c r="A30" s="7">
        <f t="shared" si="2"/>
        <v>26</v>
      </c>
      <c r="B30" s="7">
        <v>147</v>
      </c>
      <c r="C30" s="18">
        <v>40886</v>
      </c>
      <c r="D30" s="7" t="s">
        <v>687</v>
      </c>
      <c r="E30" s="2" t="s">
        <v>34</v>
      </c>
      <c r="F30" s="2" t="s">
        <v>591</v>
      </c>
      <c r="G30" s="2" t="s">
        <v>562</v>
      </c>
      <c r="H30" s="2">
        <v>77838</v>
      </c>
      <c r="I30" s="21">
        <v>53670</v>
      </c>
      <c r="J30" s="7">
        <f t="shared" si="0"/>
        <v>24168</v>
      </c>
      <c r="K30" s="38">
        <f t="shared" si="1"/>
        <v>31.049101981037541</v>
      </c>
      <c r="L30" s="21" t="s">
        <v>585</v>
      </c>
      <c r="M30" s="18">
        <v>40886</v>
      </c>
      <c r="N30" s="7">
        <v>3</v>
      </c>
      <c r="O30" s="7">
        <v>3</v>
      </c>
      <c r="P30" s="21"/>
    </row>
    <row r="31" spans="1:16" ht="30" x14ac:dyDescent="0.25">
      <c r="A31" s="7">
        <f t="shared" si="2"/>
        <v>27</v>
      </c>
      <c r="B31" s="7" t="s">
        <v>638</v>
      </c>
      <c r="C31" s="18">
        <v>40889</v>
      </c>
      <c r="D31" s="7" t="s">
        <v>641</v>
      </c>
      <c r="E31" s="2" t="s">
        <v>34</v>
      </c>
      <c r="F31" s="2" t="s">
        <v>642</v>
      </c>
      <c r="G31" s="2" t="s">
        <v>643</v>
      </c>
      <c r="H31" s="2">
        <v>234375</v>
      </c>
      <c r="I31" s="21">
        <v>162875</v>
      </c>
      <c r="J31" s="7">
        <f t="shared" si="0"/>
        <v>71500</v>
      </c>
      <c r="K31" s="38">
        <f t="shared" si="1"/>
        <v>30.506666666666664</v>
      </c>
      <c r="L31" s="21" t="s">
        <v>644</v>
      </c>
      <c r="M31" s="7"/>
      <c r="N31" s="7">
        <v>2</v>
      </c>
      <c r="O31" s="7">
        <v>2</v>
      </c>
      <c r="P31" s="21"/>
    </row>
    <row r="32" spans="1:16" ht="30" x14ac:dyDescent="0.25">
      <c r="A32" s="7">
        <f t="shared" si="2"/>
        <v>28</v>
      </c>
      <c r="B32" s="7" t="s">
        <v>639</v>
      </c>
      <c r="C32" s="18">
        <v>40889</v>
      </c>
      <c r="D32" s="7" t="s">
        <v>645</v>
      </c>
      <c r="E32" s="2" t="s">
        <v>34</v>
      </c>
      <c r="F32" s="2" t="s">
        <v>642</v>
      </c>
      <c r="G32" s="2" t="s">
        <v>646</v>
      </c>
      <c r="H32" s="2">
        <v>484965</v>
      </c>
      <c r="I32" s="21">
        <v>137305</v>
      </c>
      <c r="J32" s="7">
        <f t="shared" si="0"/>
        <v>347660</v>
      </c>
      <c r="K32" s="38">
        <f t="shared" si="1"/>
        <v>71.68764756219521</v>
      </c>
      <c r="L32" s="21" t="s">
        <v>647</v>
      </c>
      <c r="M32" s="7"/>
      <c r="N32" s="7">
        <v>2</v>
      </c>
      <c r="O32" s="7">
        <v>2</v>
      </c>
      <c r="P32" s="21"/>
    </row>
    <row r="33" spans="1:16" ht="30" x14ac:dyDescent="0.25">
      <c r="A33" s="7">
        <f t="shared" si="2"/>
        <v>29</v>
      </c>
      <c r="B33" s="7">
        <v>163</v>
      </c>
      <c r="C33" s="18">
        <v>40904</v>
      </c>
      <c r="D33" s="7" t="s">
        <v>594</v>
      </c>
      <c r="E33" s="2" t="s">
        <v>34</v>
      </c>
      <c r="F33" s="2" t="s">
        <v>595</v>
      </c>
      <c r="G33" s="2" t="s">
        <v>596</v>
      </c>
      <c r="H33" s="2">
        <v>499000</v>
      </c>
      <c r="I33" s="7">
        <v>498800</v>
      </c>
      <c r="J33" s="7">
        <f t="shared" ref="J33:J42" si="3">H33-I33</f>
        <v>200</v>
      </c>
      <c r="K33" s="38">
        <f t="shared" ref="K33:K42" si="4">J33/H33*100</f>
        <v>4.0080160320641281E-2</v>
      </c>
      <c r="L33" s="7" t="s">
        <v>597</v>
      </c>
      <c r="M33" s="18">
        <v>40904</v>
      </c>
      <c r="N33" s="7">
        <v>2</v>
      </c>
      <c r="O33" s="7">
        <v>2</v>
      </c>
      <c r="P33" s="7"/>
    </row>
    <row r="34" spans="1:16" ht="30" x14ac:dyDescent="0.25">
      <c r="A34" s="7">
        <f t="shared" si="2"/>
        <v>30</v>
      </c>
      <c r="B34" s="7">
        <v>166</v>
      </c>
      <c r="C34" s="18">
        <v>40904</v>
      </c>
      <c r="D34" s="7" t="s">
        <v>564</v>
      </c>
      <c r="E34" s="2" t="s">
        <v>34</v>
      </c>
      <c r="F34" s="2" t="s">
        <v>558</v>
      </c>
      <c r="G34" s="2" t="s">
        <v>559</v>
      </c>
      <c r="H34" s="2">
        <v>307467</v>
      </c>
      <c r="I34" s="7">
        <v>307000</v>
      </c>
      <c r="J34" s="7">
        <f t="shared" si="3"/>
        <v>467</v>
      </c>
      <c r="K34" s="38">
        <f t="shared" si="4"/>
        <v>0.15188621868363109</v>
      </c>
      <c r="L34" s="7" t="s">
        <v>560</v>
      </c>
      <c r="M34" s="18">
        <v>40904</v>
      </c>
      <c r="N34" s="7">
        <v>2</v>
      </c>
      <c r="O34" s="7">
        <v>2</v>
      </c>
      <c r="P34" s="7"/>
    </row>
    <row r="35" spans="1:16" ht="30" x14ac:dyDescent="0.25">
      <c r="A35" s="7">
        <f t="shared" si="2"/>
        <v>31</v>
      </c>
      <c r="B35" s="7">
        <v>167</v>
      </c>
      <c r="C35" s="18">
        <v>40904</v>
      </c>
      <c r="D35" s="7" t="s">
        <v>564</v>
      </c>
      <c r="E35" s="2" t="s">
        <v>34</v>
      </c>
      <c r="F35" s="2" t="s">
        <v>561</v>
      </c>
      <c r="G35" s="2" t="s">
        <v>562</v>
      </c>
      <c r="H35" s="2">
        <v>14640</v>
      </c>
      <c r="I35" s="7">
        <v>7325</v>
      </c>
      <c r="J35" s="7">
        <f t="shared" si="3"/>
        <v>7315</v>
      </c>
      <c r="K35" s="38">
        <f t="shared" si="4"/>
        <v>49.965846994535518</v>
      </c>
      <c r="L35" s="7" t="s">
        <v>563</v>
      </c>
      <c r="M35" s="7"/>
      <c r="N35" s="7">
        <v>3</v>
      </c>
      <c r="O35" s="7">
        <v>3</v>
      </c>
      <c r="P35" s="7"/>
    </row>
    <row r="36" spans="1:16" ht="30" x14ac:dyDescent="0.25">
      <c r="A36" s="7">
        <f t="shared" si="2"/>
        <v>32</v>
      </c>
      <c r="B36" s="7">
        <v>168</v>
      </c>
      <c r="C36" s="18">
        <v>40904</v>
      </c>
      <c r="D36" s="7" t="s">
        <v>579</v>
      </c>
      <c r="E36" s="2" t="s">
        <v>34</v>
      </c>
      <c r="F36" s="2" t="s">
        <v>561</v>
      </c>
      <c r="G36" s="2" t="s">
        <v>580</v>
      </c>
      <c r="H36" s="2">
        <v>124415</v>
      </c>
      <c r="I36" s="7">
        <v>85392.5</v>
      </c>
      <c r="J36" s="7">
        <f t="shared" si="3"/>
        <v>39022.5</v>
      </c>
      <c r="K36" s="38">
        <f t="shared" si="4"/>
        <v>31.364787204115256</v>
      </c>
      <c r="L36" s="7" t="s">
        <v>581</v>
      </c>
      <c r="M36" s="7"/>
      <c r="N36" s="7">
        <v>4</v>
      </c>
      <c r="O36" s="7">
        <v>4</v>
      </c>
      <c r="P36" s="7"/>
    </row>
    <row r="37" spans="1:16" ht="45" x14ac:dyDescent="0.25">
      <c r="A37" s="7">
        <f t="shared" si="2"/>
        <v>33</v>
      </c>
      <c r="B37" s="7">
        <v>170</v>
      </c>
      <c r="C37" s="18">
        <v>40905</v>
      </c>
      <c r="D37" s="7" t="s">
        <v>582</v>
      </c>
      <c r="E37" s="2" t="s">
        <v>34</v>
      </c>
      <c r="F37" s="2" t="s">
        <v>583</v>
      </c>
      <c r="G37" s="2" t="s">
        <v>584</v>
      </c>
      <c r="H37" s="2">
        <v>409714.51</v>
      </c>
      <c r="I37" s="7">
        <v>409179.51</v>
      </c>
      <c r="J37" s="7">
        <f t="shared" si="3"/>
        <v>535</v>
      </c>
      <c r="K37" s="38">
        <f t="shared" si="4"/>
        <v>0.13057872907649767</v>
      </c>
      <c r="L37" s="7" t="s">
        <v>585</v>
      </c>
      <c r="M37" s="18">
        <v>40906</v>
      </c>
      <c r="N37" s="7">
        <v>2</v>
      </c>
      <c r="O37" s="7">
        <v>2</v>
      </c>
      <c r="P37" s="7"/>
    </row>
    <row r="38" spans="1:16" ht="45" x14ac:dyDescent="0.25">
      <c r="A38" s="7">
        <f t="shared" si="2"/>
        <v>34</v>
      </c>
      <c r="B38" s="7">
        <v>174</v>
      </c>
      <c r="C38" s="18">
        <v>40905</v>
      </c>
      <c r="D38" s="7" t="s">
        <v>677</v>
      </c>
      <c r="E38" s="2" t="s">
        <v>34</v>
      </c>
      <c r="F38" s="28" t="s">
        <v>679</v>
      </c>
      <c r="G38" s="29" t="s">
        <v>678</v>
      </c>
      <c r="H38" s="2">
        <v>1999996.88</v>
      </c>
      <c r="I38" s="27">
        <v>197496.88</v>
      </c>
      <c r="J38" s="7">
        <f t="shared" si="3"/>
        <v>1802500</v>
      </c>
      <c r="K38" s="38">
        <f t="shared" si="4"/>
        <v>90.125140595219335</v>
      </c>
      <c r="L38" s="7" t="s">
        <v>680</v>
      </c>
      <c r="M38" s="18">
        <v>40905</v>
      </c>
      <c r="N38" s="7">
        <v>2</v>
      </c>
      <c r="O38" s="7">
        <v>2</v>
      </c>
      <c r="P38" s="37"/>
    </row>
    <row r="39" spans="1:16" ht="30" x14ac:dyDescent="0.25">
      <c r="A39" s="7">
        <f t="shared" si="2"/>
        <v>35</v>
      </c>
      <c r="B39" s="7">
        <v>175</v>
      </c>
      <c r="C39" s="18">
        <v>40906</v>
      </c>
      <c r="D39" s="7" t="s">
        <v>673</v>
      </c>
      <c r="E39" s="2" t="s">
        <v>34</v>
      </c>
      <c r="F39" s="2" t="s">
        <v>674</v>
      </c>
      <c r="G39" s="2" t="s">
        <v>675</v>
      </c>
      <c r="H39" s="2">
        <v>48000</v>
      </c>
      <c r="I39" s="7">
        <v>37000</v>
      </c>
      <c r="J39" s="7">
        <f t="shared" si="3"/>
        <v>11000</v>
      </c>
      <c r="K39" s="38">
        <f t="shared" si="4"/>
        <v>22.916666666666664</v>
      </c>
      <c r="L39" s="7" t="s">
        <v>676</v>
      </c>
      <c r="M39" s="7"/>
      <c r="N39" s="7">
        <v>3</v>
      </c>
      <c r="O39" s="7">
        <v>3</v>
      </c>
      <c r="P39" s="7"/>
    </row>
    <row r="40" spans="1:16" ht="30" x14ac:dyDescent="0.25">
      <c r="A40" s="7">
        <f t="shared" si="2"/>
        <v>36</v>
      </c>
      <c r="B40" s="7">
        <v>176</v>
      </c>
      <c r="C40" s="18">
        <v>40906</v>
      </c>
      <c r="D40" s="7" t="s">
        <v>670</v>
      </c>
      <c r="E40" s="2" t="s">
        <v>34</v>
      </c>
      <c r="F40" s="2" t="s">
        <v>667</v>
      </c>
      <c r="G40" s="2" t="s">
        <v>671</v>
      </c>
      <c r="H40" s="2">
        <v>74000</v>
      </c>
      <c r="I40" s="7">
        <v>62900</v>
      </c>
      <c r="J40" s="7">
        <f t="shared" si="3"/>
        <v>11100</v>
      </c>
      <c r="K40" s="38">
        <f t="shared" si="4"/>
        <v>15</v>
      </c>
      <c r="L40" s="7" t="s">
        <v>672</v>
      </c>
      <c r="M40" s="7"/>
      <c r="N40" s="7">
        <v>3</v>
      </c>
      <c r="O40" s="7">
        <v>3</v>
      </c>
      <c r="P40" s="7"/>
    </row>
    <row r="41" spans="1:16" ht="30" x14ac:dyDescent="0.25">
      <c r="A41" s="7">
        <f t="shared" si="2"/>
        <v>37</v>
      </c>
      <c r="B41" s="7">
        <v>177</v>
      </c>
      <c r="C41" s="18">
        <v>40906</v>
      </c>
      <c r="D41" s="7" t="s">
        <v>666</v>
      </c>
      <c r="E41" s="2" t="s">
        <v>34</v>
      </c>
      <c r="F41" s="2" t="s">
        <v>667</v>
      </c>
      <c r="G41" s="2" t="s">
        <v>668</v>
      </c>
      <c r="H41" s="2">
        <v>335465</v>
      </c>
      <c r="I41" s="7">
        <v>305410</v>
      </c>
      <c r="J41" s="7">
        <f t="shared" si="3"/>
        <v>30055</v>
      </c>
      <c r="K41" s="38">
        <f t="shared" si="4"/>
        <v>8.9592058784075839</v>
      </c>
      <c r="L41" s="7" t="s">
        <v>669</v>
      </c>
      <c r="M41" s="7"/>
      <c r="N41" s="7">
        <v>3</v>
      </c>
      <c r="O41" s="7">
        <v>3</v>
      </c>
      <c r="P41" s="7"/>
    </row>
    <row r="42" spans="1:16" ht="15.75" x14ac:dyDescent="0.25">
      <c r="A42" s="7"/>
      <c r="B42" s="7"/>
      <c r="C42" s="7"/>
      <c r="D42" s="7"/>
      <c r="E42" s="2"/>
      <c r="F42" s="2"/>
      <c r="G42" s="2"/>
      <c r="H42" s="2">
        <f>SUM(H5:H41)</f>
        <v>10916527.41</v>
      </c>
      <c r="I42" s="30">
        <f>SUM(I5:I41)</f>
        <v>7809478.5</v>
      </c>
      <c r="J42" s="7">
        <f t="shared" si="3"/>
        <v>3107048.91</v>
      </c>
      <c r="K42" s="38">
        <f t="shared" si="4"/>
        <v>28.461879802122898</v>
      </c>
      <c r="L42" s="7"/>
      <c r="M42" s="7"/>
      <c r="N42" s="7">
        <f>SUM(N5:N41)</f>
        <v>81</v>
      </c>
      <c r="O42" s="7"/>
      <c r="P42" s="30">
        <f>SUM(P5:P41)</f>
        <v>1855790.11</v>
      </c>
    </row>
    <row r="43" spans="1:16" x14ac:dyDescent="0.25">
      <c r="A43" s="7"/>
      <c r="B43" s="7"/>
      <c r="C43" s="7"/>
      <c r="D43" s="7"/>
      <c r="E43" s="2" t="s">
        <v>662</v>
      </c>
      <c r="F43" s="2"/>
      <c r="G43" s="2"/>
      <c r="H43" s="2"/>
      <c r="I43" s="7"/>
      <c r="J43" s="7"/>
      <c r="K43" s="7"/>
      <c r="L43" s="7"/>
      <c r="M43" s="7"/>
      <c r="N43" s="7"/>
      <c r="O43" s="7"/>
      <c r="P43" s="7"/>
    </row>
    <row r="51" spans="5:8" x14ac:dyDescent="0.25">
      <c r="E51" s="40"/>
      <c r="F51" s="40"/>
      <c r="G51" s="40"/>
      <c r="H51" s="5" t="s">
        <v>662</v>
      </c>
    </row>
  </sheetData>
  <pageMargins left="0.7" right="0.7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F7" sqref="F7"/>
    </sheetView>
  </sheetViews>
  <sheetFormatPr defaultColWidth="16" defaultRowHeight="15" x14ac:dyDescent="0.25"/>
  <cols>
    <col min="1" max="1" width="9.7109375" style="42" customWidth="1"/>
    <col min="2" max="2" width="9" style="42" customWidth="1"/>
    <col min="3" max="3" width="16" style="42"/>
    <col min="4" max="4" width="16" style="44"/>
    <col min="5" max="5" width="20.140625" style="44" customWidth="1"/>
    <col min="6" max="7" width="16" style="44"/>
    <col min="8" max="9" width="16" style="42"/>
    <col min="10" max="10" width="19.7109375" style="42" customWidth="1"/>
    <col min="11" max="16384" width="16" style="42"/>
  </cols>
  <sheetData>
    <row r="1" spans="1:12" x14ac:dyDescent="0.25">
      <c r="C1" s="43"/>
    </row>
    <row r="3" spans="1:12" ht="30" x14ac:dyDescent="0.25">
      <c r="A3" s="45"/>
      <c r="B3" s="46" t="s">
        <v>334</v>
      </c>
      <c r="C3" s="46" t="s">
        <v>6</v>
      </c>
      <c r="D3" s="47" t="s">
        <v>0</v>
      </c>
      <c r="E3" s="47" t="s">
        <v>1</v>
      </c>
      <c r="F3" s="47" t="s">
        <v>2</v>
      </c>
      <c r="G3" s="47" t="s">
        <v>3</v>
      </c>
      <c r="H3" s="46" t="s">
        <v>4</v>
      </c>
      <c r="I3" s="47" t="s">
        <v>705</v>
      </c>
      <c r="J3" s="46" t="s">
        <v>5</v>
      </c>
      <c r="K3" s="47" t="s">
        <v>333</v>
      </c>
      <c r="L3" s="44"/>
    </row>
    <row r="4" spans="1:12" ht="60" x14ac:dyDescent="0.25">
      <c r="A4" s="45" t="e">
        <f>#REF!+1</f>
        <v>#REF!</v>
      </c>
      <c r="B4" s="45" t="s">
        <v>244</v>
      </c>
      <c r="C4" s="51">
        <v>40728</v>
      </c>
      <c r="D4" s="52" t="s">
        <v>222</v>
      </c>
      <c r="E4" s="52" t="s">
        <v>183</v>
      </c>
      <c r="F4" s="52" t="s">
        <v>245</v>
      </c>
      <c r="G4" s="52">
        <v>2842178</v>
      </c>
      <c r="H4" s="45">
        <v>2771123.55</v>
      </c>
      <c r="I4" s="45">
        <f t="shared" ref="I4:I10" si="0">G4-H4</f>
        <v>71054.450000000186</v>
      </c>
      <c r="J4" s="45" t="s">
        <v>190</v>
      </c>
      <c r="K4" s="45"/>
    </row>
    <row r="5" spans="1:12" ht="60" x14ac:dyDescent="0.25">
      <c r="A5" s="45" t="e">
        <f t="shared" ref="A5:A10" si="1">A4+1</f>
        <v>#REF!</v>
      </c>
      <c r="B5" s="45" t="s">
        <v>246</v>
      </c>
      <c r="C5" s="51">
        <v>40728</v>
      </c>
      <c r="D5" s="52" t="s">
        <v>222</v>
      </c>
      <c r="E5" s="52" t="s">
        <v>183</v>
      </c>
      <c r="F5" s="52" t="s">
        <v>247</v>
      </c>
      <c r="G5" s="52">
        <v>2210086</v>
      </c>
      <c r="H5" s="45">
        <v>2154833.85</v>
      </c>
      <c r="I5" s="45">
        <f t="shared" si="0"/>
        <v>55252.149999999907</v>
      </c>
      <c r="J5" s="45" t="s">
        <v>190</v>
      </c>
      <c r="K5" s="45"/>
    </row>
    <row r="6" spans="1:12" ht="105" x14ac:dyDescent="0.25">
      <c r="A6" s="45" t="e">
        <f>#REF!+1</f>
        <v>#REF!</v>
      </c>
      <c r="B6" s="45" t="s">
        <v>392</v>
      </c>
      <c r="C6" s="51">
        <v>40766</v>
      </c>
      <c r="D6" s="52" t="s">
        <v>222</v>
      </c>
      <c r="E6" s="52" t="s">
        <v>188</v>
      </c>
      <c r="F6" s="52" t="s">
        <v>359</v>
      </c>
      <c r="G6" s="53">
        <v>1200000</v>
      </c>
      <c r="H6" s="53">
        <v>1200000</v>
      </c>
      <c r="I6" s="45">
        <f t="shared" si="0"/>
        <v>0</v>
      </c>
      <c r="J6" s="54" t="s">
        <v>338</v>
      </c>
      <c r="K6" s="45"/>
    </row>
    <row r="7" spans="1:12" ht="60" x14ac:dyDescent="0.25">
      <c r="A7" s="45" t="e">
        <f>#REF!+1</f>
        <v>#REF!</v>
      </c>
      <c r="B7" s="53" t="s">
        <v>405</v>
      </c>
      <c r="C7" s="51">
        <v>40830</v>
      </c>
      <c r="D7" s="52" t="s">
        <v>222</v>
      </c>
      <c r="E7" s="52" t="s">
        <v>183</v>
      </c>
      <c r="F7" s="52" t="s">
        <v>382</v>
      </c>
      <c r="G7" s="48">
        <v>2408579.31</v>
      </c>
      <c r="H7" s="45">
        <v>2408579.31</v>
      </c>
      <c r="I7" s="45">
        <f t="shared" si="0"/>
        <v>0</v>
      </c>
      <c r="J7" s="54" t="s">
        <v>383</v>
      </c>
      <c r="K7" s="45"/>
    </row>
    <row r="8" spans="1:12" ht="75" x14ac:dyDescent="0.25">
      <c r="A8" s="45" t="e">
        <f>#REF!+1</f>
        <v>#REF!</v>
      </c>
      <c r="B8" s="53" t="s">
        <v>524</v>
      </c>
      <c r="C8" s="51">
        <v>40870</v>
      </c>
      <c r="D8" s="52" t="s">
        <v>222</v>
      </c>
      <c r="E8" s="52" t="s">
        <v>183</v>
      </c>
      <c r="F8" s="52" t="s">
        <v>526</v>
      </c>
      <c r="G8" s="52">
        <v>1110860.01</v>
      </c>
      <c r="H8" s="54">
        <v>1110860.01</v>
      </c>
      <c r="I8" s="45">
        <f t="shared" si="0"/>
        <v>0</v>
      </c>
      <c r="J8" s="53" t="s">
        <v>383</v>
      </c>
      <c r="K8" s="45"/>
    </row>
    <row r="9" spans="1:12" ht="60" x14ac:dyDescent="0.25">
      <c r="A9" s="45" t="e">
        <f t="shared" si="1"/>
        <v>#REF!</v>
      </c>
      <c r="B9" s="45" t="s">
        <v>527</v>
      </c>
      <c r="C9" s="51">
        <v>40870</v>
      </c>
      <c r="D9" s="52" t="s">
        <v>222</v>
      </c>
      <c r="E9" s="52" t="s">
        <v>183</v>
      </c>
      <c r="F9" s="52" t="s">
        <v>529</v>
      </c>
      <c r="G9" s="52">
        <v>604799</v>
      </c>
      <c r="H9" s="53">
        <v>604799</v>
      </c>
      <c r="I9" s="45">
        <f t="shared" si="0"/>
        <v>0</v>
      </c>
      <c r="J9" s="53" t="s">
        <v>383</v>
      </c>
      <c r="K9" s="45"/>
    </row>
    <row r="10" spans="1:12" ht="75" x14ac:dyDescent="0.25">
      <c r="A10" s="45" t="e">
        <f t="shared" si="1"/>
        <v>#REF!</v>
      </c>
      <c r="B10" s="45" t="s">
        <v>530</v>
      </c>
      <c r="C10" s="51">
        <v>40870</v>
      </c>
      <c r="D10" s="52" t="s">
        <v>222</v>
      </c>
      <c r="E10" s="52" t="s">
        <v>183</v>
      </c>
      <c r="F10" s="52" t="s">
        <v>532</v>
      </c>
      <c r="G10" s="52">
        <v>1749804.28</v>
      </c>
      <c r="H10" s="53">
        <v>1749804.28</v>
      </c>
      <c r="I10" s="45">
        <f t="shared" si="0"/>
        <v>0</v>
      </c>
      <c r="J10" s="53" t="s">
        <v>383</v>
      </c>
      <c r="K10" s="45"/>
    </row>
    <row r="11" spans="1:12" x14ac:dyDescent="0.25">
      <c r="A11" s="45"/>
      <c r="B11" s="45"/>
      <c r="C11" s="45"/>
      <c r="D11" s="52"/>
      <c r="E11" s="52"/>
      <c r="F11" s="52"/>
      <c r="G11" s="52">
        <f>SUM(G4:G10)</f>
        <v>12126306.6</v>
      </c>
      <c r="H11" s="55">
        <f>SUM(H4:H10)</f>
        <v>12000000</v>
      </c>
      <c r="I11" s="45">
        <f>SUM(I4:I10)</f>
        <v>126306.60000000009</v>
      </c>
      <c r="J11" s="45"/>
      <c r="K11" s="45"/>
    </row>
    <row r="12" spans="1:12" x14ac:dyDescent="0.25">
      <c r="A12" s="45"/>
      <c r="B12" s="45"/>
      <c r="C12" s="45"/>
      <c r="D12" s="52" t="s">
        <v>662</v>
      </c>
      <c r="E12" s="52"/>
      <c r="F12" s="52"/>
      <c r="G12" s="52"/>
      <c r="H12" s="45"/>
      <c r="I12" s="45"/>
      <c r="J12" s="45"/>
      <c r="K12" s="45"/>
    </row>
    <row r="20" spans="4:7" x14ac:dyDescent="0.25">
      <c r="D20" s="42"/>
      <c r="E20" s="42"/>
      <c r="F20" s="42"/>
      <c r="G20" s="44" t="s">
        <v>662</v>
      </c>
    </row>
  </sheetData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B1" workbookViewId="0">
      <selection activeCell="B1" sqref="B1:L9"/>
    </sheetView>
  </sheetViews>
  <sheetFormatPr defaultRowHeight="15" x14ac:dyDescent="0.25"/>
  <cols>
    <col min="1" max="1" width="0.5703125" style="56" hidden="1" customWidth="1"/>
    <col min="2" max="2" width="8.42578125" style="56" customWidth="1"/>
    <col min="3" max="3" width="12" style="56" bestFit="1" customWidth="1"/>
    <col min="4" max="4" width="26" style="56" customWidth="1"/>
    <col min="5" max="5" width="26.140625" style="5" customWidth="1"/>
    <col min="6" max="6" width="33.42578125" style="5" customWidth="1"/>
    <col min="7" max="7" width="35.85546875" style="5" customWidth="1"/>
    <col min="8" max="8" width="13.28515625" style="5" customWidth="1"/>
    <col min="9" max="10" width="11.5703125" style="56" customWidth="1"/>
    <col min="11" max="11" width="17.7109375" style="56" customWidth="1"/>
    <col min="12" max="12" width="16.28515625" style="56" customWidth="1"/>
    <col min="13" max="16384" width="9.140625" style="56"/>
  </cols>
  <sheetData>
    <row r="1" spans="1:13" ht="90" x14ac:dyDescent="0.25">
      <c r="B1" s="6" t="s">
        <v>334</v>
      </c>
      <c r="C1" s="6" t="s">
        <v>6</v>
      </c>
      <c r="D1" s="6" t="s">
        <v>640</v>
      </c>
      <c r="E1" s="1" t="s">
        <v>0</v>
      </c>
      <c r="F1" s="1" t="s">
        <v>1</v>
      </c>
      <c r="G1" s="1" t="s">
        <v>2</v>
      </c>
      <c r="H1" s="1" t="s">
        <v>3</v>
      </c>
      <c r="I1" s="6" t="s">
        <v>4</v>
      </c>
      <c r="J1" s="6"/>
      <c r="K1" s="6" t="s">
        <v>5</v>
      </c>
      <c r="L1" s="1" t="s">
        <v>333</v>
      </c>
      <c r="M1" s="5" t="s">
        <v>702</v>
      </c>
    </row>
    <row r="2" spans="1:13" x14ac:dyDescent="0.25">
      <c r="A2" s="7" t="e">
        <f>#REF!+1</f>
        <v>#REF!</v>
      </c>
      <c r="B2" s="7" t="s">
        <v>85</v>
      </c>
      <c r="C2" s="18">
        <v>40617</v>
      </c>
      <c r="D2" s="8" t="s">
        <v>324</v>
      </c>
      <c r="E2" s="2" t="s">
        <v>86</v>
      </c>
      <c r="F2" s="2" t="s">
        <v>87</v>
      </c>
      <c r="G2" s="2" t="s">
        <v>88</v>
      </c>
      <c r="H2" s="2">
        <v>249500</v>
      </c>
      <c r="I2" s="21">
        <v>248000</v>
      </c>
      <c r="J2" s="7">
        <f t="shared" ref="J2:J3" si="0">H2-I2</f>
        <v>1500</v>
      </c>
      <c r="K2" s="21" t="s">
        <v>89</v>
      </c>
      <c r="L2" s="18">
        <v>40618</v>
      </c>
    </row>
    <row r="3" spans="1:13" x14ac:dyDescent="0.25">
      <c r="A3" s="7" t="e">
        <f>#REF!+1</f>
        <v>#REF!</v>
      </c>
      <c r="B3" s="7" t="s">
        <v>166</v>
      </c>
      <c r="C3" s="18">
        <v>40673</v>
      </c>
      <c r="D3" s="8" t="s">
        <v>288</v>
      </c>
      <c r="E3" s="2" t="s">
        <v>86</v>
      </c>
      <c r="F3" s="2" t="s">
        <v>87</v>
      </c>
      <c r="G3" s="2" t="s">
        <v>167</v>
      </c>
      <c r="H3" s="2">
        <v>249519</v>
      </c>
      <c r="I3" s="7">
        <v>194200</v>
      </c>
      <c r="J3" s="7">
        <f t="shared" si="0"/>
        <v>55319</v>
      </c>
      <c r="K3" s="7" t="s">
        <v>168</v>
      </c>
      <c r="L3" s="18">
        <v>40674</v>
      </c>
    </row>
    <row r="4" spans="1:13" x14ac:dyDescent="0.25">
      <c r="A4" s="7" t="e">
        <f>#REF!+1</f>
        <v>#REF!</v>
      </c>
      <c r="B4" s="21" t="s">
        <v>196</v>
      </c>
      <c r="C4" s="18">
        <v>40690</v>
      </c>
      <c r="D4" s="8" t="s">
        <v>279</v>
      </c>
      <c r="E4" s="2" t="s">
        <v>86</v>
      </c>
      <c r="F4" s="2" t="s">
        <v>183</v>
      </c>
      <c r="G4" s="2" t="s">
        <v>197</v>
      </c>
      <c r="H4" s="21">
        <v>11602808</v>
      </c>
      <c r="I4" s="21">
        <v>11602808</v>
      </c>
      <c r="J4" s="7">
        <f t="shared" ref="J4:J8" si="1">H4-I4</f>
        <v>0</v>
      </c>
      <c r="K4" s="21" t="s">
        <v>184</v>
      </c>
      <c r="L4" s="18">
        <v>40725</v>
      </c>
    </row>
    <row r="5" spans="1:13" ht="30" x14ac:dyDescent="0.25">
      <c r="A5" s="7" t="e">
        <f>#REF!+1</f>
        <v>#REF!</v>
      </c>
      <c r="B5" s="7" t="s">
        <v>200</v>
      </c>
      <c r="C5" s="18">
        <v>40691</v>
      </c>
      <c r="D5" s="7" t="s">
        <v>277</v>
      </c>
      <c r="E5" s="2" t="s">
        <v>201</v>
      </c>
      <c r="F5" s="2" t="s">
        <v>199</v>
      </c>
      <c r="G5" s="2" t="s">
        <v>202</v>
      </c>
      <c r="H5" s="2">
        <v>1300000</v>
      </c>
      <c r="I5" s="7">
        <v>1280500</v>
      </c>
      <c r="J5" s="7">
        <f t="shared" si="1"/>
        <v>19500</v>
      </c>
      <c r="K5" s="19" t="s">
        <v>205</v>
      </c>
      <c r="L5" s="7"/>
    </row>
    <row r="6" spans="1:13" x14ac:dyDescent="0.25">
      <c r="A6" s="7" t="e">
        <f>#REF!+1</f>
        <v>#REF!</v>
      </c>
      <c r="B6" s="7" t="s">
        <v>256</v>
      </c>
      <c r="C6" s="18">
        <v>40742</v>
      </c>
      <c r="D6" s="11" t="s">
        <v>258</v>
      </c>
      <c r="E6" s="2" t="s">
        <v>86</v>
      </c>
      <c r="F6" s="2" t="s">
        <v>87</v>
      </c>
      <c r="G6" s="2" t="s">
        <v>167</v>
      </c>
      <c r="H6" s="2">
        <v>253845</v>
      </c>
      <c r="I6" s="7">
        <v>252780</v>
      </c>
      <c r="J6" s="7">
        <f t="shared" si="1"/>
        <v>1065</v>
      </c>
      <c r="K6" s="7" t="s">
        <v>257</v>
      </c>
      <c r="L6" s="18">
        <v>40744</v>
      </c>
    </row>
    <row r="7" spans="1:13" ht="30" x14ac:dyDescent="0.25">
      <c r="A7" s="7" t="e">
        <f>#REF!+1</f>
        <v>#REF!</v>
      </c>
      <c r="B7" s="21" t="s">
        <v>403</v>
      </c>
      <c r="C7" s="18">
        <v>40830</v>
      </c>
      <c r="D7" s="15" t="s">
        <v>440</v>
      </c>
      <c r="E7" s="2" t="s">
        <v>510</v>
      </c>
      <c r="F7" s="2" t="s">
        <v>183</v>
      </c>
      <c r="G7" s="2" t="s">
        <v>441</v>
      </c>
      <c r="H7" s="14">
        <v>4641362</v>
      </c>
      <c r="I7" s="7">
        <v>4641362</v>
      </c>
      <c r="J7" s="7">
        <f t="shared" si="1"/>
        <v>0</v>
      </c>
      <c r="K7" s="4" t="s">
        <v>381</v>
      </c>
      <c r="L7" s="18">
        <v>40848</v>
      </c>
    </row>
    <row r="8" spans="1:13" ht="30" x14ac:dyDescent="0.25">
      <c r="A8" s="7" t="e">
        <f t="shared" ref="A8" si="2">A7+1</f>
        <v>#REF!</v>
      </c>
      <c r="B8" s="21" t="s">
        <v>404</v>
      </c>
      <c r="C8" s="18">
        <v>40831</v>
      </c>
      <c r="D8" s="15" t="s">
        <v>442</v>
      </c>
      <c r="E8" s="2" t="s">
        <v>510</v>
      </c>
      <c r="F8" s="2" t="s">
        <v>183</v>
      </c>
      <c r="G8" s="2" t="s">
        <v>443</v>
      </c>
      <c r="H8" s="14">
        <v>10000000</v>
      </c>
      <c r="I8" s="7">
        <v>10000000</v>
      </c>
      <c r="J8" s="7">
        <f t="shared" si="1"/>
        <v>0</v>
      </c>
      <c r="K8" s="4" t="s">
        <v>381</v>
      </c>
      <c r="L8" s="18">
        <v>40847</v>
      </c>
    </row>
    <row r="9" spans="1:13" ht="45" x14ac:dyDescent="0.25">
      <c r="A9" s="7" t="e">
        <f>#REF!+1</f>
        <v>#REF!</v>
      </c>
      <c r="B9" s="7">
        <v>162</v>
      </c>
      <c r="C9" s="18">
        <v>40904</v>
      </c>
      <c r="D9" s="7" t="s">
        <v>657</v>
      </c>
      <c r="E9" s="2" t="s">
        <v>658</v>
      </c>
      <c r="F9" s="2" t="s">
        <v>600</v>
      </c>
      <c r="G9" s="2" t="s">
        <v>659</v>
      </c>
      <c r="H9" s="2">
        <v>1760259.03</v>
      </c>
      <c r="I9" s="2">
        <v>1760259.03</v>
      </c>
      <c r="J9" s="7">
        <f t="shared" ref="J9" si="3">H9-I9</f>
        <v>0</v>
      </c>
      <c r="K9" s="7" t="s">
        <v>660</v>
      </c>
      <c r="L9" s="7"/>
    </row>
    <row r="16" spans="1:13" x14ac:dyDescent="0.25">
      <c r="E16" s="56"/>
      <c r="F16" s="56"/>
      <c r="G16" s="56"/>
      <c r="H16" s="5" t="s">
        <v>662</v>
      </c>
    </row>
  </sheetData>
  <pageMargins left="0.7" right="0.7" top="0.75" bottom="0.75" header="0.3" footer="0.3"/>
  <pageSetup paperSize="9"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4" sqref="L34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F7" sqref="F7"/>
    </sheetView>
  </sheetViews>
  <sheetFormatPr defaultRowHeight="15" x14ac:dyDescent="0.25"/>
  <cols>
    <col min="1" max="1" width="7.28515625" style="57" customWidth="1"/>
    <col min="2" max="2" width="8.42578125" style="57" customWidth="1"/>
    <col min="3" max="3" width="12" style="57" bestFit="1" customWidth="1"/>
    <col min="4" max="4" width="26" style="57" customWidth="1"/>
    <col min="5" max="5" width="26.140625" style="5" customWidth="1"/>
    <col min="6" max="6" width="33.42578125" style="5" customWidth="1"/>
    <col min="7" max="7" width="35.85546875" style="5" customWidth="1"/>
    <col min="8" max="8" width="13.28515625" style="5" customWidth="1"/>
    <col min="9" max="10" width="11.5703125" style="57" customWidth="1"/>
    <col min="11" max="11" width="17.7109375" style="57" customWidth="1"/>
    <col min="12" max="12" width="16.28515625" style="57" customWidth="1"/>
    <col min="13" max="16384" width="9.140625" style="57"/>
  </cols>
  <sheetData>
    <row r="1" spans="1:13" ht="90" x14ac:dyDescent="0.25">
      <c r="B1" s="6" t="s">
        <v>334</v>
      </c>
      <c r="C1" s="6" t="s">
        <v>6</v>
      </c>
      <c r="D1" s="6" t="s">
        <v>640</v>
      </c>
      <c r="E1" s="1" t="s">
        <v>0</v>
      </c>
      <c r="F1" s="1" t="s">
        <v>1</v>
      </c>
      <c r="G1" s="1" t="s">
        <v>2</v>
      </c>
      <c r="H1" s="1" t="s">
        <v>3</v>
      </c>
      <c r="I1" s="6" t="s">
        <v>4</v>
      </c>
      <c r="J1" s="6"/>
      <c r="K1" s="6" t="s">
        <v>5</v>
      </c>
      <c r="L1" s="1" t="s">
        <v>333</v>
      </c>
      <c r="M1" s="5" t="s">
        <v>702</v>
      </c>
    </row>
    <row r="2" spans="1:13" x14ac:dyDescent="0.25">
      <c r="A2" s="7">
        <v>1</v>
      </c>
      <c r="B2" s="7" t="s">
        <v>52</v>
      </c>
      <c r="C2" s="18">
        <v>40599</v>
      </c>
      <c r="D2" s="8" t="s">
        <v>465</v>
      </c>
      <c r="E2" s="2" t="s">
        <v>53</v>
      </c>
      <c r="F2" s="2" t="s">
        <v>54</v>
      </c>
      <c r="G2" s="2" t="s">
        <v>55</v>
      </c>
      <c r="H2" s="2">
        <v>200000</v>
      </c>
      <c r="I2" s="7">
        <v>199629.3</v>
      </c>
      <c r="J2" s="7">
        <f t="shared" ref="J2:J11" si="0">H2-I2</f>
        <v>370.70000000001164</v>
      </c>
      <c r="K2" s="7" t="s">
        <v>56</v>
      </c>
      <c r="L2" s="7"/>
    </row>
    <row r="3" spans="1:13" ht="45" x14ac:dyDescent="0.25">
      <c r="A3" s="7">
        <f t="shared" ref="A3:A15" si="1">A2+1</f>
        <v>2</v>
      </c>
      <c r="B3" s="7" t="s">
        <v>57</v>
      </c>
      <c r="C3" s="18">
        <v>40599</v>
      </c>
      <c r="D3" s="8" t="s">
        <v>464</v>
      </c>
      <c r="E3" s="2" t="s">
        <v>31</v>
      </c>
      <c r="F3" s="2" t="s">
        <v>58</v>
      </c>
      <c r="G3" s="2" t="s">
        <v>55</v>
      </c>
      <c r="H3" s="2">
        <v>476573</v>
      </c>
      <c r="I3" s="7">
        <v>475573</v>
      </c>
      <c r="J3" s="7">
        <f t="shared" si="0"/>
        <v>1000</v>
      </c>
      <c r="K3" s="7" t="s">
        <v>56</v>
      </c>
      <c r="L3" s="7"/>
    </row>
    <row r="4" spans="1:13" ht="30" x14ac:dyDescent="0.25">
      <c r="A4" s="7">
        <f t="shared" si="1"/>
        <v>3</v>
      </c>
      <c r="B4" s="7" t="s">
        <v>110</v>
      </c>
      <c r="C4" s="18">
        <v>40630</v>
      </c>
      <c r="D4" s="8" t="s">
        <v>305</v>
      </c>
      <c r="E4" s="2" t="s">
        <v>125</v>
      </c>
      <c r="F4" s="2" t="s">
        <v>26</v>
      </c>
      <c r="G4" s="2" t="s">
        <v>55</v>
      </c>
      <c r="H4" s="2">
        <v>293497.7</v>
      </c>
      <c r="I4" s="7">
        <v>292500</v>
      </c>
      <c r="J4" s="7">
        <f t="shared" si="0"/>
        <v>997.70000000001164</v>
      </c>
      <c r="K4" s="7" t="s">
        <v>112</v>
      </c>
      <c r="L4" s="18">
        <v>40653</v>
      </c>
    </row>
    <row r="5" spans="1:13" ht="30" x14ac:dyDescent="0.25">
      <c r="A5" s="7">
        <f t="shared" si="1"/>
        <v>4</v>
      </c>
      <c r="B5" s="7" t="s">
        <v>113</v>
      </c>
      <c r="C5" s="18">
        <v>40630</v>
      </c>
      <c r="D5" s="8" t="s">
        <v>467</v>
      </c>
      <c r="E5" s="2" t="s">
        <v>123</v>
      </c>
      <c r="F5" s="2" t="s">
        <v>111</v>
      </c>
      <c r="G5" s="2" t="s">
        <v>55</v>
      </c>
      <c r="H5" s="2">
        <v>164685.1</v>
      </c>
      <c r="I5" s="7">
        <v>163500</v>
      </c>
      <c r="J5" s="7">
        <f t="shared" si="0"/>
        <v>1185.1000000000058</v>
      </c>
      <c r="K5" s="7" t="s">
        <v>112</v>
      </c>
      <c r="L5" s="18">
        <v>40653</v>
      </c>
    </row>
    <row r="6" spans="1:13" ht="30" x14ac:dyDescent="0.25">
      <c r="A6" s="7">
        <f t="shared" si="1"/>
        <v>5</v>
      </c>
      <c r="B6" s="7" t="s">
        <v>114</v>
      </c>
      <c r="C6" s="18">
        <v>40661</v>
      </c>
      <c r="D6" s="8" t="s">
        <v>468</v>
      </c>
      <c r="E6" s="2" t="s">
        <v>124</v>
      </c>
      <c r="F6" s="2" t="s">
        <v>111</v>
      </c>
      <c r="G6" s="2" t="s">
        <v>55</v>
      </c>
      <c r="H6" s="2">
        <v>366278</v>
      </c>
      <c r="I6" s="7">
        <v>364500</v>
      </c>
      <c r="J6" s="7">
        <f t="shared" si="0"/>
        <v>1778</v>
      </c>
      <c r="K6" s="7" t="s">
        <v>112</v>
      </c>
      <c r="L6" s="18">
        <v>40653</v>
      </c>
    </row>
    <row r="7" spans="1:13" ht="30" x14ac:dyDescent="0.25">
      <c r="A7" s="7">
        <f t="shared" si="1"/>
        <v>6</v>
      </c>
      <c r="B7" s="7" t="s">
        <v>118</v>
      </c>
      <c r="C7" s="18">
        <v>40634</v>
      </c>
      <c r="D7" s="8" t="s">
        <v>303</v>
      </c>
      <c r="E7" s="2" t="s">
        <v>123</v>
      </c>
      <c r="F7" s="2" t="s">
        <v>111</v>
      </c>
      <c r="G7" s="2" t="s">
        <v>55</v>
      </c>
      <c r="H7" s="2">
        <v>1400389</v>
      </c>
      <c r="I7" s="7">
        <v>1393387.05</v>
      </c>
      <c r="J7" s="7">
        <f t="shared" si="0"/>
        <v>7001.9499999999534</v>
      </c>
      <c r="K7" s="19" t="s">
        <v>127</v>
      </c>
      <c r="L7" s="18">
        <v>40653</v>
      </c>
    </row>
    <row r="8" spans="1:13" ht="30" x14ac:dyDescent="0.25">
      <c r="A8" s="7">
        <f t="shared" si="1"/>
        <v>7</v>
      </c>
      <c r="B8" s="7" t="s">
        <v>119</v>
      </c>
      <c r="C8" s="18">
        <v>40634</v>
      </c>
      <c r="D8" s="8" t="s">
        <v>302</v>
      </c>
      <c r="E8" s="2" t="s">
        <v>122</v>
      </c>
      <c r="F8" s="2" t="s">
        <v>111</v>
      </c>
      <c r="G8" s="2" t="s">
        <v>55</v>
      </c>
      <c r="H8" s="2">
        <v>1499005</v>
      </c>
      <c r="I8" s="7">
        <v>1491509.97</v>
      </c>
      <c r="J8" s="7">
        <f t="shared" si="0"/>
        <v>7495.0300000000279</v>
      </c>
      <c r="K8" s="22" t="s">
        <v>127</v>
      </c>
      <c r="L8" s="18">
        <v>40653</v>
      </c>
    </row>
    <row r="9" spans="1:13" ht="30" x14ac:dyDescent="0.25">
      <c r="A9" s="7">
        <f t="shared" si="1"/>
        <v>8</v>
      </c>
      <c r="B9" s="7" t="s">
        <v>120</v>
      </c>
      <c r="C9" s="18">
        <v>40634</v>
      </c>
      <c r="D9" s="8" t="s">
        <v>471</v>
      </c>
      <c r="E9" s="2" t="s">
        <v>121</v>
      </c>
      <c r="F9" s="2" t="s">
        <v>111</v>
      </c>
      <c r="G9" s="2" t="s">
        <v>55</v>
      </c>
      <c r="H9" s="2">
        <v>1087196</v>
      </c>
      <c r="I9" s="7">
        <v>1081760.02</v>
      </c>
      <c r="J9" s="7">
        <f t="shared" si="0"/>
        <v>5435.9799999999814</v>
      </c>
      <c r="K9" s="7" t="s">
        <v>127</v>
      </c>
      <c r="L9" s="18">
        <v>40653</v>
      </c>
    </row>
    <row r="10" spans="1:13" ht="45" x14ac:dyDescent="0.25">
      <c r="A10" s="7">
        <f t="shared" si="1"/>
        <v>9</v>
      </c>
      <c r="B10" s="7" t="s">
        <v>129</v>
      </c>
      <c r="C10" s="18">
        <v>40634</v>
      </c>
      <c r="D10" s="8" t="s">
        <v>301</v>
      </c>
      <c r="E10" s="2" t="s">
        <v>130</v>
      </c>
      <c r="F10" s="2" t="s">
        <v>111</v>
      </c>
      <c r="G10" s="2" t="s">
        <v>55</v>
      </c>
      <c r="H10" s="2">
        <v>1489338.2</v>
      </c>
      <c r="I10" s="7">
        <v>1481891.51</v>
      </c>
      <c r="J10" s="7">
        <f t="shared" si="0"/>
        <v>7446.6899999999441</v>
      </c>
      <c r="K10" s="7" t="s">
        <v>127</v>
      </c>
      <c r="L10" s="18">
        <v>40653</v>
      </c>
    </row>
    <row r="11" spans="1:13" ht="30" x14ac:dyDescent="0.25">
      <c r="A11" s="7">
        <f t="shared" si="1"/>
        <v>10</v>
      </c>
      <c r="B11" s="7" t="s">
        <v>171</v>
      </c>
      <c r="C11" s="18">
        <v>40681</v>
      </c>
      <c r="D11" s="8" t="s">
        <v>287</v>
      </c>
      <c r="E11" s="2" t="s">
        <v>172</v>
      </c>
      <c r="F11" s="2" t="s">
        <v>173</v>
      </c>
      <c r="G11" s="2" t="s">
        <v>174</v>
      </c>
      <c r="H11" s="7">
        <v>55929.66</v>
      </c>
      <c r="I11" s="7">
        <v>55929.66</v>
      </c>
      <c r="J11" s="7">
        <f t="shared" si="0"/>
        <v>0</v>
      </c>
      <c r="K11" s="14" t="s">
        <v>71</v>
      </c>
      <c r="L11" s="18">
        <v>40695</v>
      </c>
    </row>
    <row r="12" spans="1:13" ht="45" x14ac:dyDescent="0.25">
      <c r="A12" s="7">
        <f t="shared" si="1"/>
        <v>11</v>
      </c>
      <c r="B12" s="7" t="s">
        <v>388</v>
      </c>
      <c r="C12" s="18">
        <v>40772</v>
      </c>
      <c r="D12" s="7" t="s">
        <v>436</v>
      </c>
      <c r="E12" s="2" t="s">
        <v>348</v>
      </c>
      <c r="F12" s="2" t="s">
        <v>349</v>
      </c>
      <c r="G12" s="2" t="s">
        <v>350</v>
      </c>
      <c r="H12" s="14">
        <v>358197</v>
      </c>
      <c r="I12" s="21">
        <v>358197</v>
      </c>
      <c r="J12" s="7">
        <f t="shared" ref="J12:J13" si="2">H12-I12</f>
        <v>0</v>
      </c>
      <c r="K12" s="3" t="s">
        <v>435</v>
      </c>
      <c r="L12" s="19">
        <v>40802</v>
      </c>
    </row>
    <row r="13" spans="1:13" ht="45" x14ac:dyDescent="0.25">
      <c r="A13" s="7">
        <f t="shared" si="1"/>
        <v>12</v>
      </c>
      <c r="B13" s="7" t="s">
        <v>393</v>
      </c>
      <c r="C13" s="18">
        <v>40766</v>
      </c>
      <c r="D13" s="7" t="s">
        <v>360</v>
      </c>
      <c r="E13" s="2" t="s">
        <v>361</v>
      </c>
      <c r="F13" s="2" t="s">
        <v>58</v>
      </c>
      <c r="G13" s="2" t="s">
        <v>363</v>
      </c>
      <c r="H13" s="3">
        <v>499200</v>
      </c>
      <c r="I13" s="21">
        <v>499000</v>
      </c>
      <c r="J13" s="7">
        <f t="shared" si="2"/>
        <v>200</v>
      </c>
      <c r="K13" s="22" t="s">
        <v>362</v>
      </c>
      <c r="L13" s="18">
        <v>40786</v>
      </c>
    </row>
    <row r="14" spans="1:13" ht="30" x14ac:dyDescent="0.25">
      <c r="A14" s="7">
        <f t="shared" si="1"/>
        <v>13</v>
      </c>
      <c r="B14" s="7" t="s">
        <v>538</v>
      </c>
      <c r="C14" s="18">
        <v>40876</v>
      </c>
      <c r="D14" s="7" t="s">
        <v>539</v>
      </c>
      <c r="E14" s="2" t="s">
        <v>540</v>
      </c>
      <c r="F14" s="2" t="s">
        <v>58</v>
      </c>
      <c r="G14" s="2" t="s">
        <v>55</v>
      </c>
      <c r="H14" s="2">
        <v>499700</v>
      </c>
      <c r="I14" s="21">
        <v>499500</v>
      </c>
      <c r="J14" s="7">
        <f t="shared" ref="J14:J16" si="3">H14-I14</f>
        <v>200</v>
      </c>
      <c r="K14" s="21" t="s">
        <v>336</v>
      </c>
      <c r="L14" s="18">
        <v>40885</v>
      </c>
    </row>
    <row r="15" spans="1:13" ht="30" x14ac:dyDescent="0.25">
      <c r="A15" s="7">
        <f t="shared" si="1"/>
        <v>14</v>
      </c>
      <c r="B15" s="7">
        <v>163</v>
      </c>
      <c r="C15" s="18">
        <v>40904</v>
      </c>
      <c r="D15" s="7" t="s">
        <v>594</v>
      </c>
      <c r="E15" s="2" t="s">
        <v>34</v>
      </c>
      <c r="F15" s="2" t="s">
        <v>595</v>
      </c>
      <c r="G15" s="2" t="s">
        <v>596</v>
      </c>
      <c r="H15" s="2">
        <v>499000</v>
      </c>
      <c r="I15" s="7">
        <v>498800</v>
      </c>
      <c r="J15" s="7">
        <f t="shared" si="3"/>
        <v>200</v>
      </c>
      <c r="K15" s="7" t="s">
        <v>597</v>
      </c>
      <c r="L15" s="18">
        <v>40904</v>
      </c>
    </row>
    <row r="16" spans="1:13" ht="15.75" x14ac:dyDescent="0.25">
      <c r="A16" s="7"/>
      <c r="B16" s="7"/>
      <c r="C16" s="7"/>
      <c r="D16" s="7"/>
      <c r="E16" s="2"/>
      <c r="F16" s="2"/>
      <c r="G16" s="2"/>
      <c r="H16" s="2">
        <f>SUM(H2:H15)</f>
        <v>8888988.6600000001</v>
      </c>
      <c r="I16" s="30">
        <f>SUM(I2:I15)</f>
        <v>8855677.5099999998</v>
      </c>
      <c r="J16" s="7">
        <f t="shared" si="3"/>
        <v>33311.150000000373</v>
      </c>
      <c r="K16" s="7"/>
      <c r="L16" s="7"/>
      <c r="M16" s="57">
        <f>SUM(M2:M15)</f>
        <v>0</v>
      </c>
    </row>
    <row r="17" spans="1:12" x14ac:dyDescent="0.25">
      <c r="A17" s="7"/>
      <c r="B17" s="7"/>
      <c r="C17" s="7"/>
      <c r="D17" s="7"/>
      <c r="E17" s="2" t="s">
        <v>662</v>
      </c>
      <c r="F17" s="2"/>
      <c r="G17" s="2"/>
      <c r="H17" s="2"/>
      <c r="I17" s="7"/>
      <c r="J17" s="7"/>
      <c r="K17" s="7"/>
      <c r="L17" s="7"/>
    </row>
    <row r="25" spans="1:12" x14ac:dyDescent="0.25">
      <c r="E25" s="57"/>
      <c r="F25" s="57"/>
      <c r="G25" s="57"/>
      <c r="H25" s="5" t="s">
        <v>662</v>
      </c>
    </row>
  </sheetData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1"/>
  <sheetViews>
    <sheetView tabSelected="1" topLeftCell="C34" zoomScaleNormal="100" workbookViewId="0">
      <selection activeCell="E7" sqref="E7"/>
    </sheetView>
  </sheetViews>
  <sheetFormatPr defaultRowHeight="15" x14ac:dyDescent="0.25"/>
  <cols>
    <col min="1" max="1" width="7.28515625" style="17" customWidth="1"/>
    <col min="2" max="2" width="8.42578125" style="17" customWidth="1"/>
    <col min="3" max="3" width="12" style="17" bestFit="1" customWidth="1"/>
    <col min="4" max="4" width="26" style="17" customWidth="1"/>
    <col min="5" max="5" width="26.140625" style="5" customWidth="1"/>
    <col min="6" max="6" width="33.42578125" style="5" customWidth="1"/>
    <col min="7" max="7" width="35.85546875" style="5" customWidth="1"/>
    <col min="8" max="8" width="13.28515625" style="5" customWidth="1"/>
    <col min="9" max="10" width="11.5703125" style="17" customWidth="1"/>
    <col min="11" max="11" width="8.7109375" style="36" customWidth="1"/>
    <col min="12" max="12" width="17.7109375" style="17" customWidth="1"/>
    <col min="13" max="13" width="16.28515625" style="17" customWidth="1"/>
    <col min="14" max="14" width="13.85546875" style="17" customWidth="1"/>
    <col min="15" max="15" width="10.5703125" style="17" customWidth="1"/>
    <col min="16" max="16" width="10.5703125" style="39" customWidth="1"/>
    <col min="17" max="17" width="12.85546875" style="32" customWidth="1"/>
    <col min="18" max="16384" width="9.140625" style="17"/>
  </cols>
  <sheetData>
    <row r="2" spans="1:17" x14ac:dyDescent="0.25">
      <c r="B2" s="58" t="s">
        <v>689</v>
      </c>
      <c r="C2" s="58"/>
      <c r="D2" s="58"/>
    </row>
    <row r="4" spans="1:17" ht="45" x14ac:dyDescent="0.25">
      <c r="B4" s="6" t="s">
        <v>334</v>
      </c>
      <c r="C4" s="6" t="s">
        <v>6</v>
      </c>
      <c r="D4" s="6" t="s">
        <v>640</v>
      </c>
      <c r="E4" s="1" t="s">
        <v>0</v>
      </c>
      <c r="F4" s="1" t="s">
        <v>1</v>
      </c>
      <c r="G4" s="1" t="s">
        <v>2</v>
      </c>
      <c r="H4" s="1" t="s">
        <v>3</v>
      </c>
      <c r="I4" s="6" t="s">
        <v>4</v>
      </c>
      <c r="J4" s="6"/>
      <c r="K4" s="6" t="s">
        <v>698</v>
      </c>
      <c r="L4" s="6" t="s">
        <v>5</v>
      </c>
      <c r="M4" s="1" t="s">
        <v>333</v>
      </c>
      <c r="N4" s="34" t="s">
        <v>693</v>
      </c>
      <c r="O4" s="34" t="s">
        <v>695</v>
      </c>
      <c r="P4" s="34" t="s">
        <v>701</v>
      </c>
      <c r="Q4" s="6" t="s">
        <v>4</v>
      </c>
    </row>
    <row r="5" spans="1:17" x14ac:dyDescent="0.25">
      <c r="A5" s="7">
        <v>1</v>
      </c>
      <c r="B5" s="7" t="s">
        <v>7</v>
      </c>
      <c r="C5" s="18">
        <v>40550</v>
      </c>
      <c r="D5" s="7" t="s">
        <v>310</v>
      </c>
      <c r="E5" s="2" t="s">
        <v>21</v>
      </c>
      <c r="F5" s="2" t="s">
        <v>8</v>
      </c>
      <c r="G5" s="2" t="s">
        <v>9</v>
      </c>
      <c r="H5" s="14">
        <v>2325944</v>
      </c>
      <c r="I5" s="7">
        <v>2325944</v>
      </c>
      <c r="J5" s="7">
        <f>H5-I5</f>
        <v>0</v>
      </c>
      <c r="K5" s="7"/>
      <c r="L5" s="7" t="s">
        <v>10</v>
      </c>
      <c r="M5" s="7"/>
      <c r="N5" s="7">
        <v>1</v>
      </c>
      <c r="O5" s="7"/>
      <c r="P5" s="7"/>
      <c r="Q5" s="7">
        <v>2325944</v>
      </c>
    </row>
    <row r="6" spans="1:17" x14ac:dyDescent="0.25">
      <c r="A6" s="7">
        <f>A5+1</f>
        <v>2</v>
      </c>
      <c r="B6" s="7" t="s">
        <v>11</v>
      </c>
      <c r="C6" s="18">
        <v>40550</v>
      </c>
      <c r="D6" s="7" t="s">
        <v>311</v>
      </c>
      <c r="E6" s="2" t="s">
        <v>21</v>
      </c>
      <c r="F6" s="2" t="s">
        <v>12</v>
      </c>
      <c r="G6" s="2" t="s">
        <v>9</v>
      </c>
      <c r="H6" s="14">
        <v>783349</v>
      </c>
      <c r="I6" s="7">
        <v>783349</v>
      </c>
      <c r="J6" s="7">
        <f t="shared" ref="J6:J21" si="0">H6-I6</f>
        <v>0</v>
      </c>
      <c r="K6" s="7"/>
      <c r="L6" s="7" t="s">
        <v>10</v>
      </c>
      <c r="M6" s="7"/>
      <c r="N6" s="7">
        <v>1</v>
      </c>
      <c r="O6" s="7"/>
      <c r="P6" s="7"/>
      <c r="Q6" s="7">
        <v>783349</v>
      </c>
    </row>
    <row r="7" spans="1:17" ht="45" x14ac:dyDescent="0.25">
      <c r="A7" s="7">
        <f>A6+1</f>
        <v>3</v>
      </c>
      <c r="B7" s="14" t="s">
        <v>13</v>
      </c>
      <c r="C7" s="19">
        <v>40550</v>
      </c>
      <c r="D7" s="7" t="s">
        <v>335</v>
      </c>
      <c r="E7" s="3" t="s">
        <v>21</v>
      </c>
      <c r="F7" s="3" t="s">
        <v>23</v>
      </c>
      <c r="G7" s="3" t="s">
        <v>22</v>
      </c>
      <c r="H7" s="14">
        <v>5600000</v>
      </c>
      <c r="I7" s="14">
        <v>5600000</v>
      </c>
      <c r="J7" s="7">
        <f t="shared" si="0"/>
        <v>0</v>
      </c>
      <c r="K7" s="7"/>
      <c r="L7" s="14" t="s">
        <v>68</v>
      </c>
      <c r="M7" s="18">
        <v>40786</v>
      </c>
      <c r="N7" s="7">
        <v>1</v>
      </c>
      <c r="O7" s="7"/>
      <c r="P7" s="7"/>
      <c r="Q7" s="14">
        <v>5600000</v>
      </c>
    </row>
    <row r="8" spans="1:17" x14ac:dyDescent="0.25">
      <c r="A8" s="7">
        <f t="shared" ref="A8:A71" si="1">A7+1</f>
        <v>4</v>
      </c>
      <c r="B8" s="7" t="s">
        <v>14</v>
      </c>
      <c r="C8" s="18">
        <v>40550</v>
      </c>
      <c r="D8" s="7" t="s">
        <v>312</v>
      </c>
      <c r="E8" s="2" t="s">
        <v>21</v>
      </c>
      <c r="F8" s="2" t="s">
        <v>18</v>
      </c>
      <c r="G8" s="2" t="s">
        <v>15</v>
      </c>
      <c r="H8" s="3">
        <v>250000</v>
      </c>
      <c r="I8" s="7">
        <v>250000</v>
      </c>
      <c r="J8" s="7">
        <f t="shared" si="0"/>
        <v>0</v>
      </c>
      <c r="K8" s="7"/>
      <c r="L8" s="7" t="s">
        <v>16</v>
      </c>
      <c r="M8" s="7"/>
      <c r="N8" s="7">
        <v>1</v>
      </c>
      <c r="O8" s="7"/>
      <c r="P8" s="7"/>
      <c r="Q8" s="7">
        <v>250000</v>
      </c>
    </row>
    <row r="9" spans="1:17" ht="45" x14ac:dyDescent="0.25">
      <c r="A9" s="7">
        <f t="shared" si="1"/>
        <v>5</v>
      </c>
      <c r="B9" s="7" t="s">
        <v>17</v>
      </c>
      <c r="C9" s="18">
        <v>40561</v>
      </c>
      <c r="D9" s="7" t="s">
        <v>313</v>
      </c>
      <c r="E9" s="2" t="s">
        <v>31</v>
      </c>
      <c r="F9" s="2" t="s">
        <v>36</v>
      </c>
      <c r="G9" s="2" t="s">
        <v>19</v>
      </c>
      <c r="H9" s="3">
        <v>440421</v>
      </c>
      <c r="I9" s="7">
        <v>440421</v>
      </c>
      <c r="J9" s="7">
        <f t="shared" si="0"/>
        <v>0</v>
      </c>
      <c r="K9" s="7"/>
      <c r="L9" s="2" t="s">
        <v>20</v>
      </c>
      <c r="M9" s="7"/>
      <c r="N9" s="7">
        <v>1</v>
      </c>
      <c r="O9" s="7"/>
      <c r="P9" s="7"/>
      <c r="Q9" s="7">
        <v>440421</v>
      </c>
    </row>
    <row r="10" spans="1:17" ht="45" x14ac:dyDescent="0.25">
      <c r="A10" s="7">
        <f t="shared" si="1"/>
        <v>6</v>
      </c>
      <c r="B10" s="7" t="s">
        <v>24</v>
      </c>
      <c r="C10" s="18">
        <v>40561</v>
      </c>
      <c r="D10" s="7" t="s">
        <v>314</v>
      </c>
      <c r="E10" s="2" t="s">
        <v>31</v>
      </c>
      <c r="F10" s="2" t="s">
        <v>26</v>
      </c>
      <c r="G10" s="2" t="s">
        <v>25</v>
      </c>
      <c r="H10" s="3">
        <v>175566.38</v>
      </c>
      <c r="I10" s="7">
        <v>175566</v>
      </c>
      <c r="J10" s="7">
        <f t="shared" si="0"/>
        <v>0.38000000000465661</v>
      </c>
      <c r="K10" s="38">
        <f>J10/H10*100</f>
        <v>2.1644235075340542E-4</v>
      </c>
      <c r="L10" s="14" t="s">
        <v>67</v>
      </c>
      <c r="M10" s="18">
        <v>40561</v>
      </c>
      <c r="N10" s="7">
        <v>1</v>
      </c>
      <c r="O10" s="7"/>
      <c r="P10" s="7"/>
      <c r="Q10" s="7">
        <v>175566</v>
      </c>
    </row>
    <row r="11" spans="1:17" ht="30" x14ac:dyDescent="0.25">
      <c r="A11" s="7">
        <f t="shared" si="1"/>
        <v>7</v>
      </c>
      <c r="B11" s="7" t="s">
        <v>92</v>
      </c>
      <c r="C11" s="18">
        <v>40619</v>
      </c>
      <c r="D11" s="8" t="s">
        <v>322</v>
      </c>
      <c r="E11" s="2" t="s">
        <v>34</v>
      </c>
      <c r="F11" s="2" t="s">
        <v>170</v>
      </c>
      <c r="G11" s="2" t="s">
        <v>95</v>
      </c>
      <c r="H11" s="2">
        <v>377240</v>
      </c>
      <c r="I11" s="21">
        <v>291477</v>
      </c>
      <c r="J11" s="7">
        <f t="shared" si="0"/>
        <v>85763</v>
      </c>
      <c r="K11" s="38">
        <f>J11/H11*100</f>
        <v>22.734333580744355</v>
      </c>
      <c r="L11" s="21" t="s">
        <v>16</v>
      </c>
      <c r="M11" s="18">
        <v>40634</v>
      </c>
      <c r="N11" s="7">
        <v>5</v>
      </c>
      <c r="O11" s="7">
        <v>5</v>
      </c>
      <c r="P11" s="7"/>
      <c r="Q11" s="21"/>
    </row>
    <row r="12" spans="1:17" ht="30" x14ac:dyDescent="0.25">
      <c r="A12" s="7">
        <f t="shared" si="1"/>
        <v>8</v>
      </c>
      <c r="B12" s="7" t="s">
        <v>93</v>
      </c>
      <c r="C12" s="18">
        <v>40619</v>
      </c>
      <c r="D12" s="8" t="s">
        <v>321</v>
      </c>
      <c r="E12" s="2" t="s">
        <v>34</v>
      </c>
      <c r="F12" s="2" t="s">
        <v>170</v>
      </c>
      <c r="G12" s="2" t="s">
        <v>94</v>
      </c>
      <c r="H12" s="2">
        <v>70520</v>
      </c>
      <c r="I12" s="21">
        <v>59551</v>
      </c>
      <c r="J12" s="7">
        <f t="shared" si="0"/>
        <v>10969</v>
      </c>
      <c r="K12" s="38">
        <f t="shared" ref="K12:K75" si="2">J12/H12*100</f>
        <v>15.554452637549632</v>
      </c>
      <c r="L12" s="21" t="s">
        <v>16</v>
      </c>
      <c r="M12" s="18">
        <v>40634</v>
      </c>
      <c r="N12" s="7">
        <v>6</v>
      </c>
      <c r="O12" s="7">
        <v>6</v>
      </c>
      <c r="P12" s="7"/>
      <c r="Q12" s="21"/>
    </row>
    <row r="13" spans="1:17" ht="30" x14ac:dyDescent="0.25">
      <c r="A13" s="7">
        <f t="shared" si="1"/>
        <v>9</v>
      </c>
      <c r="B13" s="7" t="s">
        <v>96</v>
      </c>
      <c r="C13" s="18">
        <v>40620</v>
      </c>
      <c r="D13" s="8" t="s">
        <v>320</v>
      </c>
      <c r="E13" s="2" t="s">
        <v>34</v>
      </c>
      <c r="F13" s="2" t="s">
        <v>97</v>
      </c>
      <c r="G13" s="2" t="s">
        <v>165</v>
      </c>
      <c r="H13" s="2">
        <v>289016.2</v>
      </c>
      <c r="I13" s="21">
        <v>266988</v>
      </c>
      <c r="J13" s="7">
        <f t="shared" si="0"/>
        <v>22028.200000000012</v>
      </c>
      <c r="K13" s="38">
        <f t="shared" si="2"/>
        <v>7.6217872908162274</v>
      </c>
      <c r="L13" s="21" t="s">
        <v>16</v>
      </c>
      <c r="M13" s="18">
        <v>40634</v>
      </c>
      <c r="N13" s="7">
        <v>2</v>
      </c>
      <c r="O13" s="7">
        <v>2</v>
      </c>
      <c r="P13" s="7"/>
      <c r="Q13" s="21"/>
    </row>
    <row r="14" spans="1:17" ht="30" x14ac:dyDescent="0.25">
      <c r="A14" s="7">
        <f t="shared" si="1"/>
        <v>10</v>
      </c>
      <c r="B14" s="7" t="s">
        <v>115</v>
      </c>
      <c r="C14" s="18">
        <v>40631</v>
      </c>
      <c r="D14" s="8" t="s">
        <v>304</v>
      </c>
      <c r="E14" s="2" t="s">
        <v>34</v>
      </c>
      <c r="F14" s="2" t="s">
        <v>116</v>
      </c>
      <c r="G14" s="2" t="s">
        <v>117</v>
      </c>
      <c r="H14" s="2">
        <v>276000</v>
      </c>
      <c r="I14" s="7">
        <v>243000</v>
      </c>
      <c r="J14" s="7">
        <f t="shared" si="0"/>
        <v>33000</v>
      </c>
      <c r="K14" s="38">
        <f t="shared" si="2"/>
        <v>11.956521739130435</v>
      </c>
      <c r="L14" s="7" t="s">
        <v>16</v>
      </c>
      <c r="M14" s="18">
        <v>40653</v>
      </c>
      <c r="N14" s="7">
        <v>4</v>
      </c>
      <c r="O14" s="7">
        <v>4</v>
      </c>
      <c r="P14" s="7"/>
      <c r="Q14" s="7"/>
    </row>
    <row r="15" spans="1:17" ht="30" x14ac:dyDescent="0.25">
      <c r="A15" s="7">
        <f t="shared" si="1"/>
        <v>11</v>
      </c>
      <c r="B15" s="7" t="s">
        <v>118</v>
      </c>
      <c r="C15" s="18">
        <v>40634</v>
      </c>
      <c r="D15" s="8" t="s">
        <v>303</v>
      </c>
      <c r="E15" s="2" t="s">
        <v>123</v>
      </c>
      <c r="F15" s="2" t="s">
        <v>111</v>
      </c>
      <c r="G15" s="2" t="s">
        <v>55</v>
      </c>
      <c r="H15" s="2">
        <v>1400389</v>
      </c>
      <c r="I15" s="7">
        <v>1393387.05</v>
      </c>
      <c r="J15" s="7">
        <f t="shared" si="0"/>
        <v>7001.9499999999534</v>
      </c>
      <c r="K15" s="38">
        <f t="shared" si="2"/>
        <v>0.50000035704364665</v>
      </c>
      <c r="L15" s="19" t="s">
        <v>127</v>
      </c>
      <c r="M15" s="18">
        <v>40653</v>
      </c>
      <c r="N15" s="7">
        <v>2</v>
      </c>
      <c r="O15" s="7">
        <v>2</v>
      </c>
      <c r="P15" s="7"/>
      <c r="Q15" s="7"/>
    </row>
    <row r="16" spans="1:17" ht="30" x14ac:dyDescent="0.25">
      <c r="A16" s="7">
        <f t="shared" si="1"/>
        <v>12</v>
      </c>
      <c r="B16" s="7" t="s">
        <v>119</v>
      </c>
      <c r="C16" s="18">
        <v>40634</v>
      </c>
      <c r="D16" s="8" t="s">
        <v>302</v>
      </c>
      <c r="E16" s="2" t="s">
        <v>122</v>
      </c>
      <c r="F16" s="2" t="s">
        <v>111</v>
      </c>
      <c r="G16" s="2" t="s">
        <v>55</v>
      </c>
      <c r="H16" s="2">
        <v>1499005</v>
      </c>
      <c r="I16" s="7">
        <v>1491509.97</v>
      </c>
      <c r="J16" s="7">
        <f t="shared" si="0"/>
        <v>7495.0300000000279</v>
      </c>
      <c r="K16" s="38">
        <f t="shared" si="2"/>
        <v>0.50000033355459306</v>
      </c>
      <c r="L16" s="22" t="s">
        <v>127</v>
      </c>
      <c r="M16" s="18">
        <v>40653</v>
      </c>
      <c r="N16" s="7">
        <v>2</v>
      </c>
      <c r="O16" s="7">
        <v>2</v>
      </c>
      <c r="P16" s="7"/>
      <c r="Q16" s="7"/>
    </row>
    <row r="17" spans="1:17" ht="30" x14ac:dyDescent="0.25">
      <c r="A17" s="7">
        <f t="shared" si="1"/>
        <v>13</v>
      </c>
      <c r="B17" s="7" t="s">
        <v>120</v>
      </c>
      <c r="C17" s="18">
        <v>40634</v>
      </c>
      <c r="D17" s="8" t="s">
        <v>471</v>
      </c>
      <c r="E17" s="2" t="s">
        <v>121</v>
      </c>
      <c r="F17" s="2" t="s">
        <v>111</v>
      </c>
      <c r="G17" s="2" t="s">
        <v>55</v>
      </c>
      <c r="H17" s="2">
        <v>1087196</v>
      </c>
      <c r="I17" s="7">
        <v>1081760.02</v>
      </c>
      <c r="J17" s="7">
        <f t="shared" si="0"/>
        <v>5435.9799999999814</v>
      </c>
      <c r="K17" s="38">
        <f t="shared" si="2"/>
        <v>0.49999999999999828</v>
      </c>
      <c r="L17" s="7" t="s">
        <v>127</v>
      </c>
      <c r="M17" s="18">
        <v>40653</v>
      </c>
      <c r="N17" s="7">
        <v>2</v>
      </c>
      <c r="O17" s="7">
        <v>2</v>
      </c>
      <c r="P17" s="7"/>
      <c r="Q17" s="7"/>
    </row>
    <row r="18" spans="1:17" ht="45" x14ac:dyDescent="0.25">
      <c r="A18" s="7">
        <f t="shared" si="1"/>
        <v>14</v>
      </c>
      <c r="B18" s="7" t="s">
        <v>129</v>
      </c>
      <c r="C18" s="18">
        <v>40634</v>
      </c>
      <c r="D18" s="8" t="s">
        <v>301</v>
      </c>
      <c r="E18" s="2" t="s">
        <v>130</v>
      </c>
      <c r="F18" s="2" t="s">
        <v>111</v>
      </c>
      <c r="G18" s="2" t="s">
        <v>55</v>
      </c>
      <c r="H18" s="2">
        <v>1489338.2</v>
      </c>
      <c r="I18" s="7">
        <v>1481891.51</v>
      </c>
      <c r="J18" s="7">
        <f t="shared" si="0"/>
        <v>7446.6899999999441</v>
      </c>
      <c r="K18" s="38">
        <f t="shared" si="2"/>
        <v>0.49999993285607958</v>
      </c>
      <c r="L18" s="7" t="s">
        <v>127</v>
      </c>
      <c r="M18" s="18">
        <v>40653</v>
      </c>
      <c r="N18" s="7">
        <v>2</v>
      </c>
      <c r="O18" s="7">
        <v>2</v>
      </c>
      <c r="P18" s="7"/>
      <c r="Q18" s="7"/>
    </row>
    <row r="19" spans="1:17" ht="30" x14ac:dyDescent="0.25">
      <c r="A19" s="7">
        <f t="shared" si="1"/>
        <v>15</v>
      </c>
      <c r="B19" s="21" t="s">
        <v>137</v>
      </c>
      <c r="C19" s="18">
        <v>40654</v>
      </c>
      <c r="D19" s="8" t="s">
        <v>298</v>
      </c>
      <c r="E19" s="2" t="s">
        <v>34</v>
      </c>
      <c r="F19" s="2" t="s">
        <v>138</v>
      </c>
      <c r="G19" s="2" t="s">
        <v>139</v>
      </c>
      <c r="H19" s="2">
        <v>320705.90000000002</v>
      </c>
      <c r="I19" s="21">
        <v>320705.90000000002</v>
      </c>
      <c r="J19" s="7">
        <f t="shared" si="0"/>
        <v>0</v>
      </c>
      <c r="K19" s="38">
        <f t="shared" si="2"/>
        <v>0</v>
      </c>
      <c r="L19" s="7" t="s">
        <v>136</v>
      </c>
      <c r="M19" s="7"/>
      <c r="N19" s="7">
        <v>1</v>
      </c>
      <c r="O19" s="7"/>
      <c r="P19" s="7"/>
      <c r="Q19" s="21">
        <v>320705.90000000002</v>
      </c>
    </row>
    <row r="20" spans="1:17" ht="30" x14ac:dyDescent="0.25">
      <c r="A20" s="7">
        <f t="shared" si="1"/>
        <v>16</v>
      </c>
      <c r="B20" s="7" t="s">
        <v>159</v>
      </c>
      <c r="C20" s="18">
        <v>40667</v>
      </c>
      <c r="D20" s="8" t="s">
        <v>291</v>
      </c>
      <c r="E20" s="2" t="s">
        <v>34</v>
      </c>
      <c r="F20" s="2" t="s">
        <v>160</v>
      </c>
      <c r="G20" s="2" t="s">
        <v>161</v>
      </c>
      <c r="H20" s="2">
        <v>528567.92000000004</v>
      </c>
      <c r="I20" s="7">
        <v>330354.92</v>
      </c>
      <c r="J20" s="7">
        <f t="shared" si="0"/>
        <v>198213.00000000006</v>
      </c>
      <c r="K20" s="38">
        <f t="shared" si="2"/>
        <v>37.500005675713361</v>
      </c>
      <c r="L20" s="23" t="s">
        <v>162</v>
      </c>
      <c r="M20" s="7"/>
      <c r="N20" s="7">
        <v>4</v>
      </c>
      <c r="O20" s="7">
        <v>4</v>
      </c>
      <c r="P20" s="7"/>
      <c r="Q20" s="7"/>
    </row>
    <row r="21" spans="1:17" ht="30" x14ac:dyDescent="0.25">
      <c r="A21" s="7">
        <f t="shared" si="1"/>
        <v>17</v>
      </c>
      <c r="B21" s="7" t="s">
        <v>182</v>
      </c>
      <c r="C21" s="18">
        <v>40689</v>
      </c>
      <c r="D21" s="8" t="s">
        <v>282</v>
      </c>
      <c r="E21" s="2" t="s">
        <v>21</v>
      </c>
      <c r="F21" s="2" t="s">
        <v>183</v>
      </c>
      <c r="G21" s="2" t="s">
        <v>191</v>
      </c>
      <c r="H21" s="7">
        <v>5000000</v>
      </c>
      <c r="I21" s="7">
        <v>5000000</v>
      </c>
      <c r="J21" s="7">
        <f t="shared" si="0"/>
        <v>0</v>
      </c>
      <c r="K21" s="38">
        <f t="shared" si="2"/>
        <v>0</v>
      </c>
      <c r="L21" s="7" t="s">
        <v>184</v>
      </c>
      <c r="M21" s="19">
        <v>40725</v>
      </c>
      <c r="N21" s="7">
        <v>4</v>
      </c>
      <c r="O21" s="7">
        <v>1</v>
      </c>
      <c r="P21" s="7">
        <v>3</v>
      </c>
      <c r="Q21" s="7">
        <v>5000000</v>
      </c>
    </row>
    <row r="22" spans="1:17" ht="30" x14ac:dyDescent="0.25">
      <c r="A22" s="7">
        <f t="shared" si="1"/>
        <v>18</v>
      </c>
      <c r="B22" s="7" t="s">
        <v>187</v>
      </c>
      <c r="C22" s="18">
        <v>40689</v>
      </c>
      <c r="D22" s="8" t="s">
        <v>473</v>
      </c>
      <c r="E22" s="2" t="s">
        <v>123</v>
      </c>
      <c r="F22" s="2" t="s">
        <v>188</v>
      </c>
      <c r="G22" s="2" t="s">
        <v>189</v>
      </c>
      <c r="H22" s="7">
        <v>1156568</v>
      </c>
      <c r="I22" s="7">
        <v>1156568</v>
      </c>
      <c r="J22" s="7">
        <f t="shared" ref="J22:J54" si="3">H22-I22</f>
        <v>0</v>
      </c>
      <c r="K22" s="38">
        <f t="shared" si="2"/>
        <v>0</v>
      </c>
      <c r="L22" s="7" t="s">
        <v>190</v>
      </c>
      <c r="M22" s="18"/>
      <c r="N22" s="7">
        <v>2</v>
      </c>
      <c r="O22" s="7">
        <v>1</v>
      </c>
      <c r="P22" s="7">
        <v>1</v>
      </c>
      <c r="Q22" s="7">
        <v>1156568</v>
      </c>
    </row>
    <row r="23" spans="1:17" ht="30" x14ac:dyDescent="0.25">
      <c r="A23" s="7">
        <f t="shared" si="1"/>
        <v>19</v>
      </c>
      <c r="B23" s="12" t="s">
        <v>187</v>
      </c>
      <c r="C23" s="18">
        <v>40693</v>
      </c>
      <c r="D23" s="8" t="s">
        <v>470</v>
      </c>
      <c r="E23" s="2" t="s">
        <v>34</v>
      </c>
      <c r="F23" s="2" t="s">
        <v>160</v>
      </c>
      <c r="G23" s="2" t="s">
        <v>192</v>
      </c>
      <c r="H23" s="2">
        <v>347286.92</v>
      </c>
      <c r="I23" s="7">
        <v>347286.92</v>
      </c>
      <c r="J23" s="7">
        <f t="shared" si="3"/>
        <v>0</v>
      </c>
      <c r="K23" s="38">
        <f t="shared" si="2"/>
        <v>0</v>
      </c>
      <c r="L23" s="14" t="s">
        <v>162</v>
      </c>
      <c r="M23" s="7"/>
      <c r="N23" s="7">
        <v>2</v>
      </c>
      <c r="O23" s="7">
        <v>2</v>
      </c>
      <c r="P23" s="7"/>
      <c r="Q23" s="7"/>
    </row>
    <row r="24" spans="1:17" x14ac:dyDescent="0.25">
      <c r="A24" s="7">
        <f t="shared" si="1"/>
        <v>20</v>
      </c>
      <c r="B24" s="21" t="s">
        <v>196</v>
      </c>
      <c r="C24" s="18">
        <v>40690</v>
      </c>
      <c r="D24" s="8" t="s">
        <v>279</v>
      </c>
      <c r="E24" s="2" t="s">
        <v>86</v>
      </c>
      <c r="F24" s="2" t="s">
        <v>183</v>
      </c>
      <c r="G24" s="2" t="s">
        <v>197</v>
      </c>
      <c r="H24" s="21">
        <v>11602808</v>
      </c>
      <c r="I24" s="21">
        <v>11602808</v>
      </c>
      <c r="J24" s="7">
        <f t="shared" si="3"/>
        <v>0</v>
      </c>
      <c r="K24" s="38">
        <f t="shared" si="2"/>
        <v>0</v>
      </c>
      <c r="L24" s="21" t="s">
        <v>184</v>
      </c>
      <c r="M24" s="18">
        <v>40725</v>
      </c>
      <c r="N24" s="7">
        <v>2</v>
      </c>
      <c r="O24" s="7">
        <v>1</v>
      </c>
      <c r="P24" s="7"/>
      <c r="Q24" s="21">
        <v>11602808</v>
      </c>
    </row>
    <row r="25" spans="1:17" ht="30" x14ac:dyDescent="0.25">
      <c r="A25" s="7">
        <f t="shared" si="1"/>
        <v>21</v>
      </c>
      <c r="B25" s="21" t="s">
        <v>198</v>
      </c>
      <c r="C25" s="18">
        <v>40691</v>
      </c>
      <c r="D25" s="8" t="s">
        <v>278</v>
      </c>
      <c r="E25" s="2" t="s">
        <v>222</v>
      </c>
      <c r="F25" s="2" t="s">
        <v>199</v>
      </c>
      <c r="G25" s="2" t="s">
        <v>197</v>
      </c>
      <c r="H25" s="2">
        <v>913627</v>
      </c>
      <c r="I25" s="21">
        <v>899922.58</v>
      </c>
      <c r="J25" s="7">
        <f t="shared" si="3"/>
        <v>13704.420000000042</v>
      </c>
      <c r="K25" s="38">
        <f t="shared" si="2"/>
        <v>1.5000016418078759</v>
      </c>
      <c r="L25" s="21" t="s">
        <v>184</v>
      </c>
      <c r="M25" s="18">
        <v>40905</v>
      </c>
      <c r="N25" s="7">
        <v>2</v>
      </c>
      <c r="O25" s="7">
        <v>2</v>
      </c>
      <c r="P25" s="7"/>
      <c r="Q25" s="21"/>
    </row>
    <row r="26" spans="1:17" ht="30" x14ac:dyDescent="0.25">
      <c r="A26" s="7">
        <f t="shared" si="1"/>
        <v>22</v>
      </c>
      <c r="B26" s="7" t="s">
        <v>200</v>
      </c>
      <c r="C26" s="18">
        <v>40691</v>
      </c>
      <c r="D26" s="7" t="s">
        <v>277</v>
      </c>
      <c r="E26" s="2" t="s">
        <v>201</v>
      </c>
      <c r="F26" s="2" t="s">
        <v>199</v>
      </c>
      <c r="G26" s="2" t="s">
        <v>202</v>
      </c>
      <c r="H26" s="2">
        <v>1300000</v>
      </c>
      <c r="I26" s="7">
        <v>1280500</v>
      </c>
      <c r="J26" s="7">
        <f t="shared" si="3"/>
        <v>19500</v>
      </c>
      <c r="K26" s="38">
        <f t="shared" si="2"/>
        <v>1.5</v>
      </c>
      <c r="L26" s="19" t="s">
        <v>205</v>
      </c>
      <c r="M26" s="7"/>
      <c r="N26" s="7">
        <v>8</v>
      </c>
      <c r="O26" s="7">
        <v>2</v>
      </c>
      <c r="P26" s="7">
        <v>6</v>
      </c>
      <c r="Q26" s="7"/>
    </row>
    <row r="27" spans="1:17" x14ac:dyDescent="0.25">
      <c r="A27" s="7">
        <f t="shared" si="1"/>
        <v>23</v>
      </c>
      <c r="B27" s="7" t="s">
        <v>203</v>
      </c>
      <c r="C27" s="18">
        <v>40691</v>
      </c>
      <c r="D27" s="7" t="s">
        <v>276</v>
      </c>
      <c r="E27" s="2" t="s">
        <v>21</v>
      </c>
      <c r="F27" s="2" t="s">
        <v>199</v>
      </c>
      <c r="G27" s="2" t="s">
        <v>204</v>
      </c>
      <c r="H27" s="2">
        <v>2000000</v>
      </c>
      <c r="I27" s="7">
        <v>1970000</v>
      </c>
      <c r="J27" s="7">
        <f t="shared" si="3"/>
        <v>30000</v>
      </c>
      <c r="K27" s="38">
        <f t="shared" si="2"/>
        <v>1.5</v>
      </c>
      <c r="L27" s="7" t="s">
        <v>184</v>
      </c>
      <c r="M27" s="19">
        <v>40725</v>
      </c>
      <c r="N27" s="7">
        <v>2</v>
      </c>
      <c r="O27" s="7">
        <v>2</v>
      </c>
      <c r="P27" s="7"/>
      <c r="Q27" s="7"/>
    </row>
    <row r="28" spans="1:17" x14ac:dyDescent="0.25">
      <c r="A28" s="7">
        <f t="shared" si="1"/>
        <v>24</v>
      </c>
      <c r="B28" s="7" t="s">
        <v>206</v>
      </c>
      <c r="C28" s="18">
        <v>40691</v>
      </c>
      <c r="D28" s="11" t="s">
        <v>472</v>
      </c>
      <c r="E28" s="2" t="s">
        <v>21</v>
      </c>
      <c r="F28" s="2" t="s">
        <v>199</v>
      </c>
      <c r="G28" s="2" t="s">
        <v>207</v>
      </c>
      <c r="H28" s="2">
        <v>2916000</v>
      </c>
      <c r="I28" s="7">
        <v>2872260</v>
      </c>
      <c r="J28" s="7">
        <f t="shared" si="3"/>
        <v>43740</v>
      </c>
      <c r="K28" s="38">
        <f t="shared" si="2"/>
        <v>1.5</v>
      </c>
      <c r="L28" s="7" t="s">
        <v>184</v>
      </c>
      <c r="M28" s="18">
        <v>40725</v>
      </c>
      <c r="N28" s="7">
        <v>4</v>
      </c>
      <c r="O28" s="7">
        <v>2</v>
      </c>
      <c r="P28" s="7">
        <v>2</v>
      </c>
      <c r="Q28" s="7"/>
    </row>
    <row r="29" spans="1:17" ht="30" x14ac:dyDescent="0.25">
      <c r="A29" s="7">
        <f t="shared" si="1"/>
        <v>25</v>
      </c>
      <c r="B29" s="7" t="s">
        <v>209</v>
      </c>
      <c r="C29" s="18">
        <v>40709</v>
      </c>
      <c r="D29" s="11" t="s">
        <v>274</v>
      </c>
      <c r="E29" s="2" t="s">
        <v>21</v>
      </c>
      <c r="F29" s="2" t="s">
        <v>504</v>
      </c>
      <c r="G29" s="2" t="s">
        <v>210</v>
      </c>
      <c r="H29" s="2">
        <v>771840</v>
      </c>
      <c r="I29" s="7">
        <v>771840</v>
      </c>
      <c r="J29" s="7">
        <f t="shared" si="3"/>
        <v>0</v>
      </c>
      <c r="K29" s="38">
        <f t="shared" si="2"/>
        <v>0</v>
      </c>
      <c r="L29" s="7" t="s">
        <v>211</v>
      </c>
      <c r="M29" s="18">
        <v>40758</v>
      </c>
      <c r="N29" s="7">
        <v>1</v>
      </c>
      <c r="O29" s="7"/>
      <c r="P29" s="7"/>
      <c r="Q29" s="7">
        <v>771840</v>
      </c>
    </row>
    <row r="30" spans="1:17" ht="90" x14ac:dyDescent="0.25">
      <c r="A30" s="7">
        <f t="shared" si="1"/>
        <v>26</v>
      </c>
      <c r="B30" s="7" t="s">
        <v>240</v>
      </c>
      <c r="C30" s="18">
        <v>40718</v>
      </c>
      <c r="D30" s="11" t="s">
        <v>263</v>
      </c>
      <c r="E30" s="2" t="s">
        <v>21</v>
      </c>
      <c r="F30" s="2" t="s">
        <v>241</v>
      </c>
      <c r="G30" s="2" t="s">
        <v>242</v>
      </c>
      <c r="H30" s="7">
        <v>246636</v>
      </c>
      <c r="I30" s="7">
        <v>246636</v>
      </c>
      <c r="J30" s="7">
        <f t="shared" si="3"/>
        <v>0</v>
      </c>
      <c r="K30" s="38">
        <f t="shared" si="2"/>
        <v>0</v>
      </c>
      <c r="L30" s="7" t="s">
        <v>211</v>
      </c>
      <c r="M30" s="18">
        <v>40784</v>
      </c>
      <c r="N30" s="7">
        <v>1</v>
      </c>
      <c r="O30" s="7"/>
      <c r="P30" s="7"/>
      <c r="Q30" s="7">
        <v>246636</v>
      </c>
    </row>
    <row r="31" spans="1:17" ht="90" x14ac:dyDescent="0.25">
      <c r="A31" s="7">
        <f t="shared" si="1"/>
        <v>27</v>
      </c>
      <c r="B31" s="7" t="s">
        <v>243</v>
      </c>
      <c r="C31" s="18">
        <v>40718</v>
      </c>
      <c r="D31" s="7" t="s">
        <v>262</v>
      </c>
      <c r="E31" s="2" t="s">
        <v>21</v>
      </c>
      <c r="F31" s="2" t="s">
        <v>241</v>
      </c>
      <c r="G31" s="2" t="s">
        <v>242</v>
      </c>
      <c r="H31" s="7">
        <v>853740</v>
      </c>
      <c r="I31" s="7">
        <v>853740</v>
      </c>
      <c r="J31" s="7">
        <f t="shared" si="3"/>
        <v>0</v>
      </c>
      <c r="K31" s="38">
        <f t="shared" si="2"/>
        <v>0</v>
      </c>
      <c r="L31" s="7" t="s">
        <v>211</v>
      </c>
      <c r="M31" s="18">
        <v>40784</v>
      </c>
      <c r="N31" s="7">
        <v>1</v>
      </c>
      <c r="O31" s="7"/>
      <c r="P31" s="7"/>
      <c r="Q31" s="7">
        <v>853740</v>
      </c>
    </row>
    <row r="32" spans="1:17" ht="30" x14ac:dyDescent="0.25">
      <c r="A32" s="7">
        <f t="shared" si="1"/>
        <v>28</v>
      </c>
      <c r="B32" s="7" t="s">
        <v>244</v>
      </c>
      <c r="C32" s="18">
        <v>40728</v>
      </c>
      <c r="D32" s="11" t="s">
        <v>261</v>
      </c>
      <c r="E32" s="2" t="s">
        <v>222</v>
      </c>
      <c r="F32" s="2" t="s">
        <v>183</v>
      </c>
      <c r="G32" s="2" t="s">
        <v>245</v>
      </c>
      <c r="H32" s="2">
        <v>2842178</v>
      </c>
      <c r="I32" s="7">
        <v>2771123.55</v>
      </c>
      <c r="J32" s="7">
        <f t="shared" si="3"/>
        <v>71054.450000000186</v>
      </c>
      <c r="K32" s="38">
        <f t="shared" si="2"/>
        <v>2.5000000000000062</v>
      </c>
      <c r="L32" s="7" t="s">
        <v>190</v>
      </c>
      <c r="M32" s="7"/>
      <c r="N32" s="7">
        <v>3</v>
      </c>
      <c r="O32" s="7">
        <v>2</v>
      </c>
      <c r="P32" s="7">
        <v>1</v>
      </c>
      <c r="Q32" s="7"/>
    </row>
    <row r="33" spans="1:17" ht="30" x14ac:dyDescent="0.25">
      <c r="A33" s="7">
        <f t="shared" si="1"/>
        <v>29</v>
      </c>
      <c r="B33" s="7" t="s">
        <v>246</v>
      </c>
      <c r="C33" s="18">
        <v>40728</v>
      </c>
      <c r="D33" s="11" t="s">
        <v>260</v>
      </c>
      <c r="E33" s="2" t="s">
        <v>222</v>
      </c>
      <c r="F33" s="2" t="s">
        <v>183</v>
      </c>
      <c r="G33" s="2" t="s">
        <v>247</v>
      </c>
      <c r="H33" s="2">
        <v>2210086</v>
      </c>
      <c r="I33" s="7">
        <v>2154833.85</v>
      </c>
      <c r="J33" s="7">
        <f t="shared" si="3"/>
        <v>55252.149999999907</v>
      </c>
      <c r="K33" s="38">
        <f t="shared" si="2"/>
        <v>2.4999999999999956</v>
      </c>
      <c r="L33" s="7" t="s">
        <v>190</v>
      </c>
      <c r="M33" s="7"/>
      <c r="N33" s="7">
        <v>3</v>
      </c>
      <c r="O33" s="7">
        <v>2</v>
      </c>
      <c r="P33" s="7">
        <v>1</v>
      </c>
      <c r="Q33" s="7"/>
    </row>
    <row r="34" spans="1:17" ht="30" x14ac:dyDescent="0.25">
      <c r="A34" s="7">
        <f t="shared" si="1"/>
        <v>30</v>
      </c>
      <c r="B34" s="7" t="s">
        <v>387</v>
      </c>
      <c r="C34" s="18">
        <v>40751</v>
      </c>
      <c r="D34" s="11" t="s">
        <v>347</v>
      </c>
      <c r="E34" s="2" t="s">
        <v>34</v>
      </c>
      <c r="F34" s="2" t="s">
        <v>185</v>
      </c>
      <c r="G34" s="2" t="s">
        <v>345</v>
      </c>
      <c r="H34" s="3">
        <v>276230.28000000003</v>
      </c>
      <c r="I34" s="21">
        <v>276230.28000000003</v>
      </c>
      <c r="J34" s="7">
        <f t="shared" si="3"/>
        <v>0</v>
      </c>
      <c r="K34" s="38">
        <f t="shared" si="2"/>
        <v>0</v>
      </c>
      <c r="L34" s="4" t="s">
        <v>346</v>
      </c>
      <c r="M34" s="7"/>
      <c r="N34" s="7">
        <v>7</v>
      </c>
      <c r="O34" s="7">
        <v>7</v>
      </c>
      <c r="P34" s="7"/>
      <c r="Q34" s="21"/>
    </row>
    <row r="35" spans="1:17" ht="30" x14ac:dyDescent="0.25">
      <c r="A35" s="7">
        <f t="shared" si="1"/>
        <v>31</v>
      </c>
      <c r="B35" s="7" t="s">
        <v>389</v>
      </c>
      <c r="C35" s="18">
        <v>40765</v>
      </c>
      <c r="D35" s="7" t="s">
        <v>352</v>
      </c>
      <c r="E35" s="2" t="s">
        <v>222</v>
      </c>
      <c r="F35" s="2" t="s">
        <v>183</v>
      </c>
      <c r="G35" s="2" t="s">
        <v>353</v>
      </c>
      <c r="H35" s="3">
        <v>9117281</v>
      </c>
      <c r="I35" s="21">
        <v>9071694.5899999999</v>
      </c>
      <c r="J35" s="7">
        <f t="shared" si="3"/>
        <v>45586.410000000149</v>
      </c>
      <c r="K35" s="38">
        <f t="shared" si="2"/>
        <v>0.50000005484091303</v>
      </c>
      <c r="L35" s="4" t="s">
        <v>354</v>
      </c>
      <c r="M35" s="18">
        <v>40900</v>
      </c>
      <c r="N35" s="7">
        <v>2</v>
      </c>
      <c r="O35" s="7">
        <v>2</v>
      </c>
      <c r="P35" s="7"/>
      <c r="Q35" s="21"/>
    </row>
    <row r="36" spans="1:17" x14ac:dyDescent="0.25">
      <c r="A36" s="7">
        <f t="shared" si="1"/>
        <v>32</v>
      </c>
      <c r="B36" s="7" t="s">
        <v>390</v>
      </c>
      <c r="C36" s="18">
        <v>40765</v>
      </c>
      <c r="D36" s="15" t="s">
        <v>355</v>
      </c>
      <c r="E36" s="2" t="s">
        <v>21</v>
      </c>
      <c r="F36" s="2" t="s">
        <v>183</v>
      </c>
      <c r="G36" s="2" t="s">
        <v>356</v>
      </c>
      <c r="H36" s="21">
        <v>3000000</v>
      </c>
      <c r="I36" s="21">
        <v>3000000</v>
      </c>
      <c r="J36" s="7">
        <f t="shared" si="3"/>
        <v>0</v>
      </c>
      <c r="K36" s="38">
        <f t="shared" si="2"/>
        <v>0</v>
      </c>
      <c r="L36" s="4" t="s">
        <v>357</v>
      </c>
      <c r="M36" s="19">
        <v>40899</v>
      </c>
      <c r="N36" s="7">
        <v>2</v>
      </c>
      <c r="O36" s="7">
        <v>1</v>
      </c>
      <c r="P36" s="7">
        <v>1</v>
      </c>
      <c r="Q36" s="21">
        <v>3000000</v>
      </c>
    </row>
    <row r="37" spans="1:17" ht="30" x14ac:dyDescent="0.25">
      <c r="A37" s="7">
        <f t="shared" si="1"/>
        <v>33</v>
      </c>
      <c r="B37" s="7" t="s">
        <v>396</v>
      </c>
      <c r="C37" s="18">
        <v>40766</v>
      </c>
      <c r="D37" s="15" t="s">
        <v>369</v>
      </c>
      <c r="E37" s="2" t="s">
        <v>34</v>
      </c>
      <c r="F37" s="2" t="s">
        <v>371</v>
      </c>
      <c r="G37" s="2" t="s">
        <v>370</v>
      </c>
      <c r="H37" s="3">
        <v>47116.9</v>
      </c>
      <c r="I37" s="21">
        <v>46645.74</v>
      </c>
      <c r="J37" s="7">
        <f t="shared" si="3"/>
        <v>471.16000000000349</v>
      </c>
      <c r="K37" s="38">
        <f t="shared" si="2"/>
        <v>0.99998089857355532</v>
      </c>
      <c r="L37" s="4" t="s">
        <v>346</v>
      </c>
      <c r="M37" s="18">
        <v>40794</v>
      </c>
      <c r="N37" s="7">
        <v>3</v>
      </c>
      <c r="O37" s="7">
        <v>3</v>
      </c>
      <c r="P37" s="7"/>
      <c r="Q37" s="21"/>
    </row>
    <row r="38" spans="1:17" ht="30" x14ac:dyDescent="0.25">
      <c r="A38" s="7">
        <f t="shared" si="1"/>
        <v>34</v>
      </c>
      <c r="B38" s="7" t="s">
        <v>397</v>
      </c>
      <c r="C38" s="18">
        <v>40764</v>
      </c>
      <c r="D38" s="15" t="s">
        <v>372</v>
      </c>
      <c r="E38" s="2" t="s">
        <v>34</v>
      </c>
      <c r="F38" s="2" t="s">
        <v>373</v>
      </c>
      <c r="G38" s="2" t="s">
        <v>374</v>
      </c>
      <c r="H38" s="14">
        <v>62580.99</v>
      </c>
      <c r="I38" s="21">
        <v>62580.99</v>
      </c>
      <c r="J38" s="7">
        <f t="shared" si="3"/>
        <v>0</v>
      </c>
      <c r="K38" s="38">
        <f t="shared" si="2"/>
        <v>0</v>
      </c>
      <c r="L38" s="4" t="s">
        <v>346</v>
      </c>
      <c r="M38" s="7"/>
      <c r="N38" s="7">
        <v>1</v>
      </c>
      <c r="O38" s="7"/>
      <c r="P38" s="7"/>
      <c r="Q38" s="21">
        <v>62580.99</v>
      </c>
    </row>
    <row r="39" spans="1:17" ht="30" x14ac:dyDescent="0.25">
      <c r="A39" s="7">
        <f t="shared" si="1"/>
        <v>35</v>
      </c>
      <c r="B39" s="7" t="s">
        <v>398</v>
      </c>
      <c r="C39" s="18">
        <v>40764</v>
      </c>
      <c r="D39" s="15" t="s">
        <v>375</v>
      </c>
      <c r="E39" s="2" t="s">
        <v>34</v>
      </c>
      <c r="F39" s="2" t="s">
        <v>376</v>
      </c>
      <c r="G39" s="2" t="s">
        <v>377</v>
      </c>
      <c r="H39" s="3">
        <v>294425.7</v>
      </c>
      <c r="I39" s="21">
        <v>155577.87</v>
      </c>
      <c r="J39" s="7">
        <f t="shared" si="3"/>
        <v>138847.83000000002</v>
      </c>
      <c r="K39" s="38">
        <f t="shared" si="2"/>
        <v>47.158868943845597</v>
      </c>
      <c r="L39" s="4" t="s">
        <v>351</v>
      </c>
      <c r="M39" s="7"/>
      <c r="N39" s="7">
        <v>5</v>
      </c>
      <c r="O39" s="7">
        <v>5</v>
      </c>
      <c r="P39" s="7"/>
      <c r="Q39" s="21"/>
    </row>
    <row r="40" spans="1:17" ht="45" x14ac:dyDescent="0.25">
      <c r="A40" s="7">
        <f t="shared" si="1"/>
        <v>36</v>
      </c>
      <c r="B40" s="7" t="s">
        <v>399</v>
      </c>
      <c r="C40" s="18">
        <v>40764</v>
      </c>
      <c r="D40" s="7" t="s">
        <v>378</v>
      </c>
      <c r="E40" s="2" t="s">
        <v>34</v>
      </c>
      <c r="F40" s="2" t="s">
        <v>371</v>
      </c>
      <c r="G40" s="2" t="s">
        <v>135</v>
      </c>
      <c r="H40" s="3">
        <v>179308.5</v>
      </c>
      <c r="I40" s="21">
        <v>126541.9</v>
      </c>
      <c r="J40" s="7">
        <f t="shared" si="3"/>
        <v>52766.600000000006</v>
      </c>
      <c r="K40" s="38">
        <f t="shared" si="2"/>
        <v>29.427829690170853</v>
      </c>
      <c r="L40" s="4" t="s">
        <v>346</v>
      </c>
      <c r="M40" s="18">
        <v>40794</v>
      </c>
      <c r="N40" s="7">
        <v>4</v>
      </c>
      <c r="O40" s="7">
        <v>4</v>
      </c>
      <c r="P40" s="7"/>
      <c r="Q40" s="21"/>
    </row>
    <row r="41" spans="1:17" ht="30" x14ac:dyDescent="0.25">
      <c r="A41" s="7">
        <f t="shared" si="1"/>
        <v>37</v>
      </c>
      <c r="B41" s="21" t="s">
        <v>402</v>
      </c>
      <c r="C41" s="18">
        <v>40830</v>
      </c>
      <c r="D41" s="15" t="s">
        <v>379</v>
      </c>
      <c r="E41" s="2" t="s">
        <v>34</v>
      </c>
      <c r="F41" s="2" t="s">
        <v>183</v>
      </c>
      <c r="G41" s="2" t="s">
        <v>380</v>
      </c>
      <c r="H41" s="14">
        <v>4699965</v>
      </c>
      <c r="I41" s="7">
        <v>4699965</v>
      </c>
      <c r="J41" s="7">
        <f t="shared" si="3"/>
        <v>0</v>
      </c>
      <c r="K41" s="38">
        <f t="shared" si="2"/>
        <v>0</v>
      </c>
      <c r="L41" s="4" t="s">
        <v>381</v>
      </c>
      <c r="M41" s="18">
        <v>40847</v>
      </c>
      <c r="N41" s="7">
        <v>2</v>
      </c>
      <c r="O41" s="7">
        <v>1</v>
      </c>
      <c r="P41" s="7">
        <v>1</v>
      </c>
      <c r="Q41" s="7">
        <v>4699965</v>
      </c>
    </row>
    <row r="42" spans="1:17" ht="30" x14ac:dyDescent="0.25">
      <c r="A42" s="7">
        <f t="shared" si="1"/>
        <v>38</v>
      </c>
      <c r="B42" s="21" t="s">
        <v>403</v>
      </c>
      <c r="C42" s="18">
        <v>40830</v>
      </c>
      <c r="D42" s="15" t="s">
        <v>440</v>
      </c>
      <c r="E42" s="2" t="s">
        <v>510</v>
      </c>
      <c r="F42" s="2" t="s">
        <v>183</v>
      </c>
      <c r="G42" s="2" t="s">
        <v>441</v>
      </c>
      <c r="H42" s="14">
        <v>4641362</v>
      </c>
      <c r="I42" s="7">
        <v>4641362</v>
      </c>
      <c r="J42" s="7">
        <f t="shared" si="3"/>
        <v>0</v>
      </c>
      <c r="K42" s="38">
        <f t="shared" si="2"/>
        <v>0</v>
      </c>
      <c r="L42" s="4" t="s">
        <v>381</v>
      </c>
      <c r="M42" s="18">
        <v>40848</v>
      </c>
      <c r="N42" s="7">
        <v>2</v>
      </c>
      <c r="O42" s="7">
        <v>1</v>
      </c>
      <c r="P42" s="7">
        <v>1</v>
      </c>
      <c r="Q42" s="7">
        <v>4641362</v>
      </c>
    </row>
    <row r="43" spans="1:17" ht="30" x14ac:dyDescent="0.25">
      <c r="A43" s="7">
        <f t="shared" si="1"/>
        <v>39</v>
      </c>
      <c r="B43" s="21" t="s">
        <v>404</v>
      </c>
      <c r="C43" s="18">
        <v>40831</v>
      </c>
      <c r="D43" s="15" t="s">
        <v>442</v>
      </c>
      <c r="E43" s="2" t="s">
        <v>510</v>
      </c>
      <c r="F43" s="2" t="s">
        <v>183</v>
      </c>
      <c r="G43" s="2" t="s">
        <v>443</v>
      </c>
      <c r="H43" s="14">
        <v>10000000</v>
      </c>
      <c r="I43" s="7">
        <v>10000000</v>
      </c>
      <c r="J43" s="7">
        <f t="shared" si="3"/>
        <v>0</v>
      </c>
      <c r="K43" s="38">
        <f t="shared" si="2"/>
        <v>0</v>
      </c>
      <c r="L43" s="4" t="s">
        <v>381</v>
      </c>
      <c r="M43" s="18">
        <v>40847</v>
      </c>
      <c r="N43" s="7">
        <v>1</v>
      </c>
      <c r="O43" s="7"/>
      <c r="P43" s="7"/>
      <c r="Q43" s="7">
        <v>10000000</v>
      </c>
    </row>
    <row r="44" spans="1:17" ht="30" x14ac:dyDescent="0.25">
      <c r="A44" s="7">
        <f t="shared" si="1"/>
        <v>40</v>
      </c>
      <c r="B44" s="21" t="s">
        <v>405</v>
      </c>
      <c r="C44" s="18">
        <v>40830</v>
      </c>
      <c r="D44" s="7" t="s">
        <v>384</v>
      </c>
      <c r="E44" s="2" t="s">
        <v>222</v>
      </c>
      <c r="F44" s="2" t="s">
        <v>183</v>
      </c>
      <c r="G44" s="2" t="s">
        <v>382</v>
      </c>
      <c r="H44" s="14">
        <v>2408579.31</v>
      </c>
      <c r="I44" s="7">
        <v>2408579.31</v>
      </c>
      <c r="J44" s="7">
        <f t="shared" si="3"/>
        <v>0</v>
      </c>
      <c r="K44" s="38">
        <f t="shared" si="2"/>
        <v>0</v>
      </c>
      <c r="L44" s="4" t="s">
        <v>383</v>
      </c>
      <c r="M44" s="7"/>
      <c r="N44" s="7">
        <v>2</v>
      </c>
      <c r="O44" s="7">
        <v>1</v>
      </c>
      <c r="P44" s="7">
        <v>1</v>
      </c>
      <c r="Q44" s="7">
        <v>2408579.31</v>
      </c>
    </row>
    <row r="45" spans="1:17" ht="45" x14ac:dyDescent="0.25">
      <c r="A45" s="7">
        <f t="shared" si="1"/>
        <v>41</v>
      </c>
      <c r="B45" s="21" t="s">
        <v>406</v>
      </c>
      <c r="C45" s="18">
        <v>40830</v>
      </c>
      <c r="D45" s="7" t="s">
        <v>385</v>
      </c>
      <c r="E45" s="2" t="s">
        <v>222</v>
      </c>
      <c r="F45" s="2" t="s">
        <v>183</v>
      </c>
      <c r="G45" s="2" t="s">
        <v>386</v>
      </c>
      <c r="H45" s="14">
        <v>651366</v>
      </c>
      <c r="I45" s="7">
        <v>651366</v>
      </c>
      <c r="J45" s="7">
        <f t="shared" si="3"/>
        <v>0</v>
      </c>
      <c r="K45" s="38">
        <f t="shared" si="2"/>
        <v>0</v>
      </c>
      <c r="L45" s="4" t="s">
        <v>383</v>
      </c>
      <c r="M45" s="7"/>
      <c r="N45" s="7">
        <v>1</v>
      </c>
      <c r="O45" s="7"/>
      <c r="P45" s="7"/>
      <c r="Q45" s="7">
        <v>651366</v>
      </c>
    </row>
    <row r="46" spans="1:17" ht="30" x14ac:dyDescent="0.25">
      <c r="A46" s="7">
        <f t="shared" si="1"/>
        <v>42</v>
      </c>
      <c r="B46" s="21" t="s">
        <v>408</v>
      </c>
      <c r="C46" s="18">
        <v>40833</v>
      </c>
      <c r="D46" s="7" t="s">
        <v>421</v>
      </c>
      <c r="E46" s="2" t="s">
        <v>222</v>
      </c>
      <c r="F46" s="2" t="s">
        <v>422</v>
      </c>
      <c r="G46" s="2" t="s">
        <v>423</v>
      </c>
      <c r="H46" s="14">
        <v>1003460</v>
      </c>
      <c r="I46" s="7">
        <v>1003460</v>
      </c>
      <c r="J46" s="7">
        <f t="shared" si="3"/>
        <v>0</v>
      </c>
      <c r="K46" s="38">
        <f t="shared" si="2"/>
        <v>0</v>
      </c>
      <c r="L46" s="4" t="s">
        <v>383</v>
      </c>
      <c r="M46" s="7"/>
      <c r="N46" s="7">
        <v>1</v>
      </c>
      <c r="O46" s="7"/>
      <c r="P46" s="7"/>
      <c r="Q46" s="7">
        <v>1003460</v>
      </c>
    </row>
    <row r="47" spans="1:17" ht="30" x14ac:dyDescent="0.25">
      <c r="A47" s="7">
        <f t="shared" si="1"/>
        <v>43</v>
      </c>
      <c r="B47" s="21" t="s">
        <v>409</v>
      </c>
      <c r="C47" s="18">
        <v>40833</v>
      </c>
      <c r="D47" s="7" t="s">
        <v>424</v>
      </c>
      <c r="E47" s="2" t="s">
        <v>222</v>
      </c>
      <c r="F47" s="2" t="s">
        <v>422</v>
      </c>
      <c r="G47" s="2" t="s">
        <v>423</v>
      </c>
      <c r="H47" s="14">
        <v>1336200</v>
      </c>
      <c r="I47" s="7">
        <v>1336200</v>
      </c>
      <c r="J47" s="7">
        <f t="shared" si="3"/>
        <v>0</v>
      </c>
      <c r="K47" s="38">
        <f t="shared" si="2"/>
        <v>0</v>
      </c>
      <c r="L47" s="4" t="s">
        <v>383</v>
      </c>
      <c r="M47" s="7"/>
      <c r="N47" s="7">
        <v>1</v>
      </c>
      <c r="O47" s="7"/>
      <c r="P47" s="7"/>
      <c r="Q47" s="7">
        <v>1336200</v>
      </c>
    </row>
    <row r="48" spans="1:17" ht="30" x14ac:dyDescent="0.25">
      <c r="A48" s="7">
        <f t="shared" si="1"/>
        <v>44</v>
      </c>
      <c r="B48" s="21" t="s">
        <v>410</v>
      </c>
      <c r="C48" s="18">
        <v>40833</v>
      </c>
      <c r="D48" s="7" t="s">
        <v>425</v>
      </c>
      <c r="E48" s="2" t="s">
        <v>222</v>
      </c>
      <c r="F48" s="2" t="s">
        <v>422</v>
      </c>
      <c r="G48" s="2" t="s">
        <v>423</v>
      </c>
      <c r="H48" s="14">
        <v>1438380</v>
      </c>
      <c r="I48" s="7">
        <v>1438380</v>
      </c>
      <c r="J48" s="7">
        <f t="shared" si="3"/>
        <v>0</v>
      </c>
      <c r="K48" s="38">
        <f t="shared" si="2"/>
        <v>0</v>
      </c>
      <c r="L48" s="4" t="s">
        <v>383</v>
      </c>
      <c r="M48" s="18"/>
      <c r="N48" s="7">
        <v>1</v>
      </c>
      <c r="O48" s="7"/>
      <c r="P48" s="7"/>
      <c r="Q48" s="7">
        <v>1438380</v>
      </c>
    </row>
    <row r="49" spans="1:17" ht="30" x14ac:dyDescent="0.25">
      <c r="A49" s="7">
        <f t="shared" si="1"/>
        <v>45</v>
      </c>
      <c r="B49" s="21" t="s">
        <v>411</v>
      </c>
      <c r="C49" s="18">
        <v>40833</v>
      </c>
      <c r="D49" s="7" t="s">
        <v>426</v>
      </c>
      <c r="E49" s="2" t="s">
        <v>222</v>
      </c>
      <c r="F49" s="2" t="s">
        <v>422</v>
      </c>
      <c r="G49" s="2" t="s">
        <v>423</v>
      </c>
      <c r="H49" s="14">
        <v>1011320</v>
      </c>
      <c r="I49" s="7">
        <v>1011320</v>
      </c>
      <c r="J49" s="7">
        <f t="shared" si="3"/>
        <v>0</v>
      </c>
      <c r="K49" s="38">
        <f t="shared" si="2"/>
        <v>0</v>
      </c>
      <c r="L49" s="4" t="s">
        <v>383</v>
      </c>
      <c r="M49" s="7"/>
      <c r="N49" s="7">
        <v>1</v>
      </c>
      <c r="O49" s="7"/>
      <c r="P49" s="7"/>
      <c r="Q49" s="7">
        <v>1011320</v>
      </c>
    </row>
    <row r="50" spans="1:17" ht="30" x14ac:dyDescent="0.25">
      <c r="A50" s="7">
        <f t="shared" si="1"/>
        <v>46</v>
      </c>
      <c r="B50" s="21" t="s">
        <v>412</v>
      </c>
      <c r="C50" s="18">
        <v>40833</v>
      </c>
      <c r="D50" s="7" t="s">
        <v>427</v>
      </c>
      <c r="E50" s="2" t="s">
        <v>222</v>
      </c>
      <c r="F50" s="2" t="s">
        <v>422</v>
      </c>
      <c r="G50" s="2" t="s">
        <v>423</v>
      </c>
      <c r="H50" s="14">
        <v>1296900</v>
      </c>
      <c r="I50" s="7">
        <v>1296900</v>
      </c>
      <c r="J50" s="7">
        <f t="shared" si="3"/>
        <v>0</v>
      </c>
      <c r="K50" s="38">
        <f t="shared" si="2"/>
        <v>0</v>
      </c>
      <c r="L50" s="4" t="s">
        <v>383</v>
      </c>
      <c r="M50" s="18"/>
      <c r="N50" s="7">
        <v>1</v>
      </c>
      <c r="O50" s="7"/>
      <c r="P50" s="7"/>
      <c r="Q50" s="7">
        <v>1296900</v>
      </c>
    </row>
    <row r="51" spans="1:17" ht="30" x14ac:dyDescent="0.25">
      <c r="A51" s="7">
        <f t="shared" si="1"/>
        <v>47</v>
      </c>
      <c r="B51" s="21" t="s">
        <v>413</v>
      </c>
      <c r="C51" s="18">
        <v>40833</v>
      </c>
      <c r="D51" s="7" t="s">
        <v>428</v>
      </c>
      <c r="E51" s="2" t="s">
        <v>222</v>
      </c>
      <c r="F51" s="2" t="s">
        <v>422</v>
      </c>
      <c r="G51" s="2" t="s">
        <v>423</v>
      </c>
      <c r="H51" s="14">
        <v>1341440</v>
      </c>
      <c r="I51" s="7">
        <v>1341440</v>
      </c>
      <c r="J51" s="7">
        <f t="shared" si="3"/>
        <v>0</v>
      </c>
      <c r="K51" s="38">
        <f t="shared" si="2"/>
        <v>0</v>
      </c>
      <c r="L51" s="4" t="s">
        <v>383</v>
      </c>
      <c r="M51" s="18"/>
      <c r="N51" s="7">
        <v>1</v>
      </c>
      <c r="O51" s="7"/>
      <c r="P51" s="7"/>
      <c r="Q51" s="7">
        <v>1341440</v>
      </c>
    </row>
    <row r="52" spans="1:17" ht="30" x14ac:dyDescent="0.25">
      <c r="A52" s="7">
        <f t="shared" si="1"/>
        <v>48</v>
      </c>
      <c r="B52" s="21" t="s">
        <v>414</v>
      </c>
      <c r="C52" s="18">
        <v>40833</v>
      </c>
      <c r="D52" s="7" t="s">
        <v>429</v>
      </c>
      <c r="E52" s="2" t="s">
        <v>222</v>
      </c>
      <c r="F52" s="2" t="s">
        <v>422</v>
      </c>
      <c r="G52" s="2" t="s">
        <v>423</v>
      </c>
      <c r="H52" s="14">
        <v>1330960</v>
      </c>
      <c r="I52" s="7">
        <v>1330960</v>
      </c>
      <c r="J52" s="7">
        <f t="shared" si="3"/>
        <v>0</v>
      </c>
      <c r="K52" s="38">
        <f t="shared" si="2"/>
        <v>0</v>
      </c>
      <c r="L52" s="4" t="s">
        <v>383</v>
      </c>
      <c r="M52" s="18"/>
      <c r="N52" s="7">
        <v>1</v>
      </c>
      <c r="O52" s="7"/>
      <c r="P52" s="7"/>
      <c r="Q52" s="7">
        <v>1330960</v>
      </c>
    </row>
    <row r="53" spans="1:17" ht="30" x14ac:dyDescent="0.25">
      <c r="A53" s="7">
        <f t="shared" si="1"/>
        <v>49</v>
      </c>
      <c r="B53" s="21" t="s">
        <v>415</v>
      </c>
      <c r="C53" s="18">
        <v>40833</v>
      </c>
      <c r="D53" s="7" t="s">
        <v>430</v>
      </c>
      <c r="E53" s="2" t="s">
        <v>222</v>
      </c>
      <c r="F53" s="2" t="s">
        <v>422</v>
      </c>
      <c r="G53" s="2" t="s">
        <v>423</v>
      </c>
      <c r="H53" s="14">
        <v>1323100</v>
      </c>
      <c r="I53" s="7">
        <v>1323100</v>
      </c>
      <c r="J53" s="7">
        <f t="shared" si="3"/>
        <v>0</v>
      </c>
      <c r="K53" s="38">
        <f t="shared" si="2"/>
        <v>0</v>
      </c>
      <c r="L53" s="4" t="s">
        <v>383</v>
      </c>
      <c r="M53" s="18"/>
      <c r="N53" s="7">
        <v>1</v>
      </c>
      <c r="O53" s="7"/>
      <c r="P53" s="7"/>
      <c r="Q53" s="7">
        <v>1323100</v>
      </c>
    </row>
    <row r="54" spans="1:17" ht="30" x14ac:dyDescent="0.25">
      <c r="A54" s="7">
        <f t="shared" si="1"/>
        <v>50</v>
      </c>
      <c r="B54" s="21" t="s">
        <v>416</v>
      </c>
      <c r="C54" s="18">
        <v>40833</v>
      </c>
      <c r="D54" s="7" t="s">
        <v>431</v>
      </c>
      <c r="E54" s="2" t="s">
        <v>222</v>
      </c>
      <c r="F54" s="2" t="s">
        <v>422</v>
      </c>
      <c r="G54" s="2" t="s">
        <v>423</v>
      </c>
      <c r="H54" s="14">
        <v>1325720</v>
      </c>
      <c r="I54" s="7">
        <v>1325720</v>
      </c>
      <c r="J54" s="7">
        <f t="shared" si="3"/>
        <v>0</v>
      </c>
      <c r="K54" s="38">
        <f t="shared" si="2"/>
        <v>0</v>
      </c>
      <c r="L54" s="4" t="s">
        <v>383</v>
      </c>
      <c r="M54" s="7"/>
      <c r="N54" s="7">
        <v>1</v>
      </c>
      <c r="O54" s="7"/>
      <c r="P54" s="7"/>
      <c r="Q54" s="7">
        <v>1325720</v>
      </c>
    </row>
    <row r="55" spans="1:17" s="33" customFormat="1" ht="30" x14ac:dyDescent="0.25">
      <c r="A55" s="21">
        <f t="shared" si="1"/>
        <v>51</v>
      </c>
      <c r="B55" s="21" t="s">
        <v>482</v>
      </c>
      <c r="C55" s="25">
        <v>40837</v>
      </c>
      <c r="D55" s="21" t="s">
        <v>485</v>
      </c>
      <c r="E55" s="4" t="s">
        <v>222</v>
      </c>
      <c r="F55" s="4" t="s">
        <v>486</v>
      </c>
      <c r="G55" s="4" t="s">
        <v>487</v>
      </c>
      <c r="H55" s="4">
        <v>355600</v>
      </c>
      <c r="I55" s="21">
        <v>355600</v>
      </c>
      <c r="J55" s="21">
        <f t="shared" ref="J55:J82" si="4">H55-I55</f>
        <v>0</v>
      </c>
      <c r="K55" s="38">
        <f t="shared" si="2"/>
        <v>0</v>
      </c>
      <c r="L55" s="21" t="s">
        <v>383</v>
      </c>
      <c r="M55" s="25">
        <v>40858</v>
      </c>
      <c r="N55" s="21">
        <v>1</v>
      </c>
      <c r="O55" s="21"/>
      <c r="P55" s="21"/>
      <c r="Q55" s="21">
        <v>355600</v>
      </c>
    </row>
    <row r="56" spans="1:17" ht="30" x14ac:dyDescent="0.25">
      <c r="A56" s="7">
        <f t="shared" si="1"/>
        <v>52</v>
      </c>
      <c r="B56" s="21" t="s">
        <v>483</v>
      </c>
      <c r="C56" s="18">
        <v>40841</v>
      </c>
      <c r="D56" s="7" t="s">
        <v>492</v>
      </c>
      <c r="E56" s="2" t="s">
        <v>488</v>
      </c>
      <c r="F56" s="2" t="s">
        <v>489</v>
      </c>
      <c r="G56" s="2" t="s">
        <v>490</v>
      </c>
      <c r="H56" s="3">
        <v>699656</v>
      </c>
      <c r="I56" s="21">
        <v>699656</v>
      </c>
      <c r="J56" s="7">
        <f t="shared" si="4"/>
        <v>0</v>
      </c>
      <c r="K56" s="38">
        <f t="shared" si="2"/>
        <v>0</v>
      </c>
      <c r="L56" s="21" t="s">
        <v>383</v>
      </c>
      <c r="M56" s="18">
        <v>40876</v>
      </c>
      <c r="N56" s="7">
        <v>1</v>
      </c>
      <c r="O56" s="7"/>
      <c r="P56" s="7"/>
      <c r="Q56" s="21">
        <v>699656</v>
      </c>
    </row>
    <row r="57" spans="1:17" ht="30" x14ac:dyDescent="0.25">
      <c r="A57" s="7">
        <f t="shared" si="1"/>
        <v>53</v>
      </c>
      <c r="B57" s="21" t="s">
        <v>484</v>
      </c>
      <c r="C57" s="18">
        <v>40841</v>
      </c>
      <c r="D57" s="7" t="s">
        <v>493</v>
      </c>
      <c r="E57" s="2" t="s">
        <v>488</v>
      </c>
      <c r="F57" s="2" t="s">
        <v>489</v>
      </c>
      <c r="G57" s="2" t="s">
        <v>491</v>
      </c>
      <c r="H57" s="2">
        <v>300044</v>
      </c>
      <c r="I57" s="21">
        <v>300044</v>
      </c>
      <c r="J57" s="7">
        <f t="shared" si="4"/>
        <v>0</v>
      </c>
      <c r="K57" s="38">
        <f t="shared" si="2"/>
        <v>0</v>
      </c>
      <c r="L57" s="21" t="s">
        <v>383</v>
      </c>
      <c r="M57" s="18">
        <v>40870</v>
      </c>
      <c r="N57" s="7">
        <v>1</v>
      </c>
      <c r="O57" s="7"/>
      <c r="P57" s="7"/>
      <c r="Q57" s="21">
        <v>300044</v>
      </c>
    </row>
    <row r="58" spans="1:17" s="33" customFormat="1" ht="30" x14ac:dyDescent="0.25">
      <c r="A58" s="21">
        <f t="shared" si="1"/>
        <v>54</v>
      </c>
      <c r="B58" s="21" t="s">
        <v>503</v>
      </c>
      <c r="C58" s="25">
        <v>40861</v>
      </c>
      <c r="D58" s="21" t="s">
        <v>506</v>
      </c>
      <c r="E58" s="4" t="s">
        <v>222</v>
      </c>
      <c r="F58" s="4" t="s">
        <v>507</v>
      </c>
      <c r="G58" s="4" t="s">
        <v>508</v>
      </c>
      <c r="H58" s="4">
        <v>98646.81</v>
      </c>
      <c r="I58" s="21">
        <v>98646.81</v>
      </c>
      <c r="J58" s="21">
        <f t="shared" si="4"/>
        <v>0</v>
      </c>
      <c r="K58" s="38">
        <f t="shared" si="2"/>
        <v>0</v>
      </c>
      <c r="L58" s="21" t="s">
        <v>509</v>
      </c>
      <c r="M58" s="25">
        <v>40863</v>
      </c>
      <c r="N58" s="21">
        <v>4</v>
      </c>
      <c r="O58" s="21">
        <v>2</v>
      </c>
      <c r="P58" s="21">
        <v>2</v>
      </c>
      <c r="Q58" s="21"/>
    </row>
    <row r="59" spans="1:17" ht="30" x14ac:dyDescent="0.25">
      <c r="A59" s="7">
        <f t="shared" si="1"/>
        <v>55</v>
      </c>
      <c r="B59" s="21" t="s">
        <v>516</v>
      </c>
      <c r="C59" s="18">
        <v>40870</v>
      </c>
      <c r="D59" s="7" t="s">
        <v>517</v>
      </c>
      <c r="E59" s="2" t="s">
        <v>215</v>
      </c>
      <c r="F59" s="2" t="s">
        <v>183</v>
      </c>
      <c r="G59" s="2" t="s">
        <v>694</v>
      </c>
      <c r="H59" s="2">
        <v>6000000</v>
      </c>
      <c r="I59" s="7">
        <v>6000000</v>
      </c>
      <c r="J59" s="7">
        <f t="shared" si="4"/>
        <v>0</v>
      </c>
      <c r="K59" s="38">
        <f t="shared" si="2"/>
        <v>0</v>
      </c>
      <c r="L59" s="7" t="s">
        <v>383</v>
      </c>
      <c r="M59" s="18">
        <v>40898</v>
      </c>
      <c r="N59" s="7">
        <v>1</v>
      </c>
      <c r="O59" s="7"/>
      <c r="P59" s="7"/>
      <c r="Q59" s="7">
        <v>6000000</v>
      </c>
    </row>
    <row r="60" spans="1:17" ht="30" x14ac:dyDescent="0.25">
      <c r="A60" s="7">
        <f t="shared" si="1"/>
        <v>56</v>
      </c>
      <c r="B60" s="21" t="s">
        <v>519</v>
      </c>
      <c r="C60" s="18">
        <v>40870</v>
      </c>
      <c r="D60" s="7" t="s">
        <v>522</v>
      </c>
      <c r="E60" s="2" t="s">
        <v>513</v>
      </c>
      <c r="F60" s="2" t="s">
        <v>183</v>
      </c>
      <c r="G60" s="2" t="s">
        <v>520</v>
      </c>
      <c r="H60" s="2">
        <v>5700000</v>
      </c>
      <c r="I60" s="21">
        <v>5700000</v>
      </c>
      <c r="J60" s="7">
        <f t="shared" si="4"/>
        <v>0</v>
      </c>
      <c r="K60" s="38">
        <f t="shared" si="2"/>
        <v>0</v>
      </c>
      <c r="L60" s="21" t="s">
        <v>383</v>
      </c>
      <c r="M60" s="18">
        <v>40904</v>
      </c>
      <c r="N60" s="7">
        <v>1</v>
      </c>
      <c r="O60" s="7"/>
      <c r="P60" s="7"/>
      <c r="Q60" s="21">
        <v>5700000</v>
      </c>
    </row>
    <row r="61" spans="1:17" ht="30" x14ac:dyDescent="0.25">
      <c r="A61" s="7">
        <f t="shared" si="1"/>
        <v>57</v>
      </c>
      <c r="B61" s="21" t="s">
        <v>521</v>
      </c>
      <c r="C61" s="18">
        <v>40870</v>
      </c>
      <c r="D61" s="7" t="s">
        <v>525</v>
      </c>
      <c r="E61" s="2" t="s">
        <v>496</v>
      </c>
      <c r="F61" s="2" t="s">
        <v>183</v>
      </c>
      <c r="G61" s="2" t="s">
        <v>523</v>
      </c>
      <c r="H61" s="2">
        <v>750000</v>
      </c>
      <c r="I61" s="21">
        <v>750000</v>
      </c>
      <c r="J61" s="7">
        <f t="shared" si="4"/>
        <v>0</v>
      </c>
      <c r="K61" s="38">
        <f t="shared" si="2"/>
        <v>0</v>
      </c>
      <c r="L61" s="21" t="s">
        <v>383</v>
      </c>
      <c r="M61" s="18">
        <v>40906</v>
      </c>
      <c r="N61" s="7">
        <v>1</v>
      </c>
      <c r="O61" s="7"/>
      <c r="P61" s="7"/>
      <c r="Q61" s="21">
        <v>750000</v>
      </c>
    </row>
    <row r="62" spans="1:17" ht="30" x14ac:dyDescent="0.25">
      <c r="A62" s="7">
        <f t="shared" si="1"/>
        <v>58</v>
      </c>
      <c r="B62" s="21" t="s">
        <v>524</v>
      </c>
      <c r="C62" s="18">
        <v>40870</v>
      </c>
      <c r="D62" s="7" t="s">
        <v>506</v>
      </c>
      <c r="E62" s="2" t="s">
        <v>222</v>
      </c>
      <c r="F62" s="2" t="s">
        <v>183</v>
      </c>
      <c r="G62" s="2" t="s">
        <v>526</v>
      </c>
      <c r="H62" s="2">
        <v>1110860.01</v>
      </c>
      <c r="I62" s="4">
        <v>1110860.01</v>
      </c>
      <c r="J62" s="7">
        <f t="shared" si="4"/>
        <v>0</v>
      </c>
      <c r="K62" s="38">
        <f t="shared" si="2"/>
        <v>0</v>
      </c>
      <c r="L62" s="21" t="s">
        <v>383</v>
      </c>
      <c r="M62" s="7"/>
      <c r="N62" s="7">
        <v>1</v>
      </c>
      <c r="O62" s="7"/>
      <c r="P62" s="7"/>
      <c r="Q62" s="4">
        <v>1110860.01</v>
      </c>
    </row>
    <row r="63" spans="1:17" ht="30" x14ac:dyDescent="0.25">
      <c r="A63" s="7">
        <f t="shared" si="1"/>
        <v>59</v>
      </c>
      <c r="B63" s="7" t="s">
        <v>527</v>
      </c>
      <c r="C63" s="18">
        <v>40870</v>
      </c>
      <c r="D63" s="7" t="s">
        <v>528</v>
      </c>
      <c r="E63" s="2" t="s">
        <v>222</v>
      </c>
      <c r="F63" s="2" t="s">
        <v>183</v>
      </c>
      <c r="G63" s="2" t="s">
        <v>529</v>
      </c>
      <c r="H63" s="2">
        <v>604799</v>
      </c>
      <c r="I63" s="21">
        <v>604799</v>
      </c>
      <c r="J63" s="7">
        <f t="shared" si="4"/>
        <v>0</v>
      </c>
      <c r="K63" s="38">
        <f t="shared" si="2"/>
        <v>0</v>
      </c>
      <c r="L63" s="21" t="s">
        <v>383</v>
      </c>
      <c r="M63" s="7"/>
      <c r="N63" s="7">
        <v>1</v>
      </c>
      <c r="O63" s="7"/>
      <c r="P63" s="7"/>
      <c r="Q63" s="21">
        <v>604799</v>
      </c>
    </row>
    <row r="64" spans="1:17" ht="30" x14ac:dyDescent="0.25">
      <c r="A64" s="7">
        <f t="shared" si="1"/>
        <v>60</v>
      </c>
      <c r="B64" s="7" t="s">
        <v>530</v>
      </c>
      <c r="C64" s="18">
        <v>40870</v>
      </c>
      <c r="D64" s="7" t="s">
        <v>531</v>
      </c>
      <c r="E64" s="2" t="s">
        <v>222</v>
      </c>
      <c r="F64" s="2" t="s">
        <v>183</v>
      </c>
      <c r="G64" s="2" t="s">
        <v>532</v>
      </c>
      <c r="H64" s="2">
        <v>1749804.28</v>
      </c>
      <c r="I64" s="21">
        <v>1749804.28</v>
      </c>
      <c r="J64" s="7">
        <f t="shared" si="4"/>
        <v>0</v>
      </c>
      <c r="K64" s="38">
        <f t="shared" si="2"/>
        <v>0</v>
      </c>
      <c r="L64" s="21" t="s">
        <v>383</v>
      </c>
      <c r="M64" s="7"/>
      <c r="N64" s="7">
        <v>1</v>
      </c>
      <c r="O64" s="7"/>
      <c r="P64" s="7"/>
      <c r="Q64" s="21">
        <v>1749804.28</v>
      </c>
    </row>
    <row r="65" spans="1:17" ht="30" x14ac:dyDescent="0.25">
      <c r="A65" s="7">
        <f t="shared" si="1"/>
        <v>61</v>
      </c>
      <c r="B65" s="7" t="s">
        <v>533</v>
      </c>
      <c r="C65" s="18">
        <v>40870</v>
      </c>
      <c r="D65" s="7" t="s">
        <v>534</v>
      </c>
      <c r="E65" s="4" t="s">
        <v>34</v>
      </c>
      <c r="F65" s="2" t="s">
        <v>81</v>
      </c>
      <c r="G65" s="2" t="s">
        <v>449</v>
      </c>
      <c r="H65" s="2">
        <v>1259976</v>
      </c>
      <c r="I65" s="21">
        <v>1253676.1200000001</v>
      </c>
      <c r="J65" s="7">
        <f t="shared" si="4"/>
        <v>6299.8799999998882</v>
      </c>
      <c r="K65" s="38">
        <f t="shared" si="2"/>
        <v>0.49999999999999117</v>
      </c>
      <c r="L65" s="21" t="s">
        <v>383</v>
      </c>
      <c r="M65" s="7"/>
      <c r="N65" s="7">
        <v>2</v>
      </c>
      <c r="O65" s="7"/>
      <c r="P65" s="7"/>
      <c r="Q65" s="21">
        <v>1253676.1200000001</v>
      </c>
    </row>
    <row r="66" spans="1:17" x14ac:dyDescent="0.25">
      <c r="A66" s="7">
        <f t="shared" si="1"/>
        <v>62</v>
      </c>
      <c r="B66" s="7" t="s">
        <v>535</v>
      </c>
      <c r="C66" s="18">
        <v>40876</v>
      </c>
      <c r="D66" s="7" t="s">
        <v>536</v>
      </c>
      <c r="E66" s="2" t="s">
        <v>496</v>
      </c>
      <c r="F66" s="2" t="s">
        <v>183</v>
      </c>
      <c r="G66" s="2" t="s">
        <v>537</v>
      </c>
      <c r="H66" s="2">
        <v>281684.86</v>
      </c>
      <c r="I66" s="21">
        <v>281684.86</v>
      </c>
      <c r="J66" s="7">
        <f t="shared" si="4"/>
        <v>0</v>
      </c>
      <c r="K66" s="38">
        <f t="shared" si="2"/>
        <v>0</v>
      </c>
      <c r="L66" s="21" t="s">
        <v>383</v>
      </c>
      <c r="M66" s="18">
        <v>40899</v>
      </c>
      <c r="N66" s="7">
        <v>1</v>
      </c>
      <c r="O66" s="7"/>
      <c r="P66" s="7"/>
      <c r="Q66" s="21">
        <v>281684.86</v>
      </c>
    </row>
    <row r="67" spans="1:17" s="33" customFormat="1" ht="30" x14ac:dyDescent="0.25">
      <c r="A67" s="21">
        <f t="shared" si="1"/>
        <v>63</v>
      </c>
      <c r="B67" s="21" t="s">
        <v>541</v>
      </c>
      <c r="C67" s="25">
        <v>40889</v>
      </c>
      <c r="D67" s="21" t="s">
        <v>542</v>
      </c>
      <c r="E67" s="4" t="s">
        <v>222</v>
      </c>
      <c r="F67" s="4" t="s">
        <v>665</v>
      </c>
      <c r="G67" s="4" t="s">
        <v>508</v>
      </c>
      <c r="H67" s="4">
        <v>63611.92</v>
      </c>
      <c r="I67" s="21">
        <v>63611.92</v>
      </c>
      <c r="J67" s="21">
        <f t="shared" si="4"/>
        <v>0</v>
      </c>
      <c r="K67" s="38">
        <f t="shared" si="2"/>
        <v>0</v>
      </c>
      <c r="L67" s="21" t="s">
        <v>383</v>
      </c>
      <c r="M67" s="21"/>
      <c r="N67" s="21">
        <v>3</v>
      </c>
      <c r="O67" s="21">
        <v>2</v>
      </c>
      <c r="P67" s="21">
        <v>1</v>
      </c>
      <c r="Q67" s="21"/>
    </row>
    <row r="68" spans="1:17" x14ac:dyDescent="0.25">
      <c r="A68" s="7">
        <f t="shared" si="1"/>
        <v>64</v>
      </c>
      <c r="B68" s="7" t="s">
        <v>543</v>
      </c>
      <c r="C68" s="18">
        <v>40898</v>
      </c>
      <c r="D68" s="7" t="s">
        <v>544</v>
      </c>
      <c r="E68" s="2" t="s">
        <v>496</v>
      </c>
      <c r="F68" s="2" t="s">
        <v>183</v>
      </c>
      <c r="G68" s="2" t="s">
        <v>545</v>
      </c>
      <c r="H68" s="2">
        <v>1630837.04</v>
      </c>
      <c r="I68" s="21">
        <v>1630837.04</v>
      </c>
      <c r="J68" s="7">
        <f t="shared" si="4"/>
        <v>0</v>
      </c>
      <c r="K68" s="38">
        <f t="shared" si="2"/>
        <v>0</v>
      </c>
      <c r="L68" s="21" t="s">
        <v>383</v>
      </c>
      <c r="M68" s="18">
        <v>40906</v>
      </c>
      <c r="N68" s="7">
        <v>1</v>
      </c>
      <c r="O68" s="7"/>
      <c r="P68" s="7"/>
      <c r="Q68" s="21">
        <v>1630837.04</v>
      </c>
    </row>
    <row r="69" spans="1:17" ht="30" x14ac:dyDescent="0.25">
      <c r="A69" s="7">
        <f t="shared" si="1"/>
        <v>65</v>
      </c>
      <c r="B69" s="7" t="s">
        <v>546</v>
      </c>
      <c r="C69" s="18">
        <v>40898</v>
      </c>
      <c r="D69" s="7" t="s">
        <v>547</v>
      </c>
      <c r="E69" s="2" t="s">
        <v>496</v>
      </c>
      <c r="F69" s="2" t="s">
        <v>183</v>
      </c>
      <c r="G69" s="2" t="s">
        <v>548</v>
      </c>
      <c r="H69" s="2">
        <v>1811378</v>
      </c>
      <c r="I69" s="21">
        <v>1811378</v>
      </c>
      <c r="J69" s="7">
        <f t="shared" si="4"/>
        <v>0</v>
      </c>
      <c r="K69" s="38">
        <f t="shared" si="2"/>
        <v>0</v>
      </c>
      <c r="L69" s="21" t="s">
        <v>383</v>
      </c>
      <c r="M69" s="18">
        <v>40906</v>
      </c>
      <c r="N69" s="7">
        <v>1</v>
      </c>
      <c r="O69" s="7"/>
      <c r="P69" s="7"/>
      <c r="Q69" s="21">
        <v>1811378</v>
      </c>
    </row>
    <row r="70" spans="1:17" ht="30" x14ac:dyDescent="0.25">
      <c r="A70" s="7">
        <f t="shared" si="1"/>
        <v>66</v>
      </c>
      <c r="B70" s="7">
        <v>156</v>
      </c>
      <c r="C70" s="18">
        <v>40901</v>
      </c>
      <c r="D70" s="7" t="s">
        <v>586</v>
      </c>
      <c r="E70" s="2" t="s">
        <v>34</v>
      </c>
      <c r="F70" s="2" t="s">
        <v>566</v>
      </c>
      <c r="G70" s="2" t="s">
        <v>161</v>
      </c>
      <c r="H70" s="2">
        <v>322719.06</v>
      </c>
      <c r="I70" s="7">
        <v>283992.65999999997</v>
      </c>
      <c r="J70" s="7">
        <f t="shared" si="4"/>
        <v>38726.400000000023</v>
      </c>
      <c r="K70" s="38">
        <f t="shared" si="2"/>
        <v>12.000034953002164</v>
      </c>
      <c r="L70" s="7" t="s">
        <v>587</v>
      </c>
      <c r="M70" s="18">
        <v>40906</v>
      </c>
      <c r="N70" s="7">
        <v>2</v>
      </c>
      <c r="O70" s="7"/>
      <c r="P70" s="7"/>
      <c r="Q70" s="7">
        <v>283992.65999999997</v>
      </c>
    </row>
    <row r="71" spans="1:17" ht="30" x14ac:dyDescent="0.25">
      <c r="A71" s="7">
        <f t="shared" si="1"/>
        <v>67</v>
      </c>
      <c r="B71" s="7">
        <v>159</v>
      </c>
      <c r="C71" s="18">
        <v>40903</v>
      </c>
      <c r="D71" s="7" t="s">
        <v>634</v>
      </c>
      <c r="E71" s="2" t="s">
        <v>34</v>
      </c>
      <c r="F71" s="2" t="s">
        <v>635</v>
      </c>
      <c r="G71" s="2" t="s">
        <v>636</v>
      </c>
      <c r="H71" s="2">
        <v>352205.06</v>
      </c>
      <c r="I71" s="7">
        <v>352205.06</v>
      </c>
      <c r="J71" s="7">
        <f t="shared" si="4"/>
        <v>0</v>
      </c>
      <c r="K71" s="38">
        <f t="shared" si="2"/>
        <v>0</v>
      </c>
      <c r="L71" s="7" t="s">
        <v>637</v>
      </c>
      <c r="M71" s="18">
        <v>40904</v>
      </c>
      <c r="N71" s="7">
        <v>2</v>
      </c>
      <c r="O71" s="7">
        <v>1</v>
      </c>
      <c r="P71" s="7">
        <v>1</v>
      </c>
      <c r="Q71" s="7">
        <v>352205.06</v>
      </c>
    </row>
    <row r="72" spans="1:17" x14ac:dyDescent="0.25">
      <c r="A72" s="7">
        <f t="shared" ref="A72:A81" si="5">A71+1</f>
        <v>68</v>
      </c>
      <c r="B72" s="7">
        <v>160</v>
      </c>
      <c r="C72" s="18">
        <v>40903</v>
      </c>
      <c r="D72" s="7" t="s">
        <v>653</v>
      </c>
      <c r="E72" s="2" t="s">
        <v>654</v>
      </c>
      <c r="F72" s="2" t="s">
        <v>600</v>
      </c>
      <c r="G72" s="2" t="s">
        <v>655</v>
      </c>
      <c r="H72" s="2">
        <v>999660.6</v>
      </c>
      <c r="I72" s="7">
        <v>999660.6</v>
      </c>
      <c r="J72" s="7">
        <f t="shared" si="4"/>
        <v>0</v>
      </c>
      <c r="K72" s="38">
        <f t="shared" si="2"/>
        <v>0</v>
      </c>
      <c r="L72" s="7" t="s">
        <v>656</v>
      </c>
      <c r="M72" s="18">
        <v>40907</v>
      </c>
      <c r="N72" s="7">
        <v>2</v>
      </c>
      <c r="O72" s="7">
        <v>1</v>
      </c>
      <c r="P72" s="7">
        <v>1</v>
      </c>
      <c r="Q72" s="7">
        <v>999660.6</v>
      </c>
    </row>
    <row r="73" spans="1:17" ht="30" x14ac:dyDescent="0.25">
      <c r="A73" s="7">
        <f t="shared" si="5"/>
        <v>69</v>
      </c>
      <c r="B73" s="7">
        <v>161</v>
      </c>
      <c r="C73" s="18">
        <v>40904</v>
      </c>
      <c r="D73" s="7" t="s">
        <v>661</v>
      </c>
      <c r="E73" s="2" t="s">
        <v>555</v>
      </c>
      <c r="F73" s="2" t="s">
        <v>600</v>
      </c>
      <c r="G73" s="2" t="s">
        <v>663</v>
      </c>
      <c r="H73" s="2">
        <v>796392.74</v>
      </c>
      <c r="I73" s="7">
        <v>796392.74</v>
      </c>
      <c r="J73" s="7">
        <f t="shared" si="4"/>
        <v>0</v>
      </c>
      <c r="K73" s="38">
        <f t="shared" si="2"/>
        <v>0</v>
      </c>
      <c r="L73" s="7" t="s">
        <v>664</v>
      </c>
      <c r="M73" s="7"/>
      <c r="N73" s="7">
        <v>2</v>
      </c>
      <c r="O73" s="7">
        <v>1</v>
      </c>
      <c r="P73" s="7">
        <v>1</v>
      </c>
      <c r="Q73" s="7">
        <v>796392.74</v>
      </c>
    </row>
    <row r="74" spans="1:17" ht="30" x14ac:dyDescent="0.25">
      <c r="A74" s="7">
        <f t="shared" si="5"/>
        <v>70</v>
      </c>
      <c r="B74" s="7">
        <v>162</v>
      </c>
      <c r="C74" s="18">
        <v>40904</v>
      </c>
      <c r="D74" s="7" t="s">
        <v>623</v>
      </c>
      <c r="E74" s="2" t="s">
        <v>620</v>
      </c>
      <c r="F74" s="2" t="s">
        <v>624</v>
      </c>
      <c r="G74" s="2" t="s">
        <v>625</v>
      </c>
      <c r="H74" s="2">
        <v>2950000</v>
      </c>
      <c r="I74" s="2">
        <v>2950000</v>
      </c>
      <c r="J74" s="7">
        <f t="shared" si="4"/>
        <v>0</v>
      </c>
      <c r="K74" s="38">
        <f t="shared" si="2"/>
        <v>0</v>
      </c>
      <c r="L74" s="7" t="s">
        <v>626</v>
      </c>
      <c r="M74" s="18">
        <v>40906</v>
      </c>
      <c r="N74" s="7">
        <v>1</v>
      </c>
      <c r="O74" s="7"/>
      <c r="P74" s="7"/>
      <c r="Q74" s="2">
        <v>2950000</v>
      </c>
    </row>
    <row r="75" spans="1:17" ht="45" x14ac:dyDescent="0.25">
      <c r="A75" s="7">
        <f t="shared" si="5"/>
        <v>71</v>
      </c>
      <c r="B75" s="7">
        <v>162</v>
      </c>
      <c r="C75" s="18">
        <v>40904</v>
      </c>
      <c r="D75" s="7" t="s">
        <v>657</v>
      </c>
      <c r="E75" s="2" t="s">
        <v>658</v>
      </c>
      <c r="F75" s="2" t="s">
        <v>600</v>
      </c>
      <c r="G75" s="2" t="s">
        <v>659</v>
      </c>
      <c r="H75" s="2">
        <v>1760259.03</v>
      </c>
      <c r="I75" s="2">
        <v>1760259.03</v>
      </c>
      <c r="J75" s="7">
        <f t="shared" si="4"/>
        <v>0</v>
      </c>
      <c r="K75" s="38">
        <f t="shared" si="2"/>
        <v>0</v>
      </c>
      <c r="L75" s="7" t="s">
        <v>660</v>
      </c>
      <c r="M75" s="7"/>
      <c r="N75" s="7">
        <v>2</v>
      </c>
      <c r="O75" s="7">
        <v>1</v>
      </c>
      <c r="P75" s="7">
        <v>1</v>
      </c>
      <c r="Q75" s="2">
        <v>1760259.03</v>
      </c>
    </row>
    <row r="76" spans="1:17" s="33" customFormat="1" x14ac:dyDescent="0.25">
      <c r="A76" s="21">
        <f t="shared" si="5"/>
        <v>72</v>
      </c>
      <c r="B76" s="21">
        <v>165</v>
      </c>
      <c r="C76" s="25">
        <v>40904</v>
      </c>
      <c r="D76" s="21" t="s">
        <v>648</v>
      </c>
      <c r="E76" s="4" t="s">
        <v>649</v>
      </c>
      <c r="F76" s="4" t="s">
        <v>650</v>
      </c>
      <c r="G76" s="4" t="s">
        <v>651</v>
      </c>
      <c r="H76" s="4">
        <v>59850</v>
      </c>
      <c r="I76" s="21">
        <v>59850</v>
      </c>
      <c r="J76" s="21">
        <f t="shared" si="4"/>
        <v>0</v>
      </c>
      <c r="K76" s="38">
        <f t="shared" ref="K76:K82" si="6">J76/H76*100</f>
        <v>0</v>
      </c>
      <c r="L76" s="21" t="s">
        <v>652</v>
      </c>
      <c r="M76" s="25">
        <v>40904</v>
      </c>
      <c r="N76" s="21">
        <v>3</v>
      </c>
      <c r="O76" s="21">
        <v>2</v>
      </c>
      <c r="P76" s="21">
        <v>1</v>
      </c>
      <c r="Q76" s="21"/>
    </row>
    <row r="77" spans="1:17" x14ac:dyDescent="0.25">
      <c r="A77" s="7">
        <f t="shared" si="5"/>
        <v>73</v>
      </c>
      <c r="B77" s="7">
        <v>171</v>
      </c>
      <c r="C77" s="18">
        <v>40905</v>
      </c>
      <c r="D77" s="7" t="s">
        <v>598</v>
      </c>
      <c r="E77" s="2" t="s">
        <v>599</v>
      </c>
      <c r="F77" s="2" t="s">
        <v>600</v>
      </c>
      <c r="G77" s="2" t="s">
        <v>601</v>
      </c>
      <c r="H77" s="2">
        <v>706538.84</v>
      </c>
      <c r="I77" s="7">
        <v>706538.84</v>
      </c>
      <c r="J77" s="7">
        <f t="shared" si="4"/>
        <v>0</v>
      </c>
      <c r="K77" s="38">
        <f t="shared" si="6"/>
        <v>0</v>
      </c>
      <c r="L77" s="7" t="s">
        <v>602</v>
      </c>
      <c r="M77" s="18">
        <v>40907</v>
      </c>
      <c r="N77" s="7">
        <v>1</v>
      </c>
      <c r="O77" s="7"/>
      <c r="P77" s="7"/>
      <c r="Q77" s="7">
        <v>706538.84</v>
      </c>
    </row>
    <row r="78" spans="1:17" ht="30" x14ac:dyDescent="0.25">
      <c r="A78" s="7">
        <f t="shared" si="5"/>
        <v>74</v>
      </c>
      <c r="B78" s="7">
        <v>172</v>
      </c>
      <c r="C78" s="18">
        <v>40905</v>
      </c>
      <c r="D78" s="7" t="s">
        <v>588</v>
      </c>
      <c r="E78" s="2" t="s">
        <v>34</v>
      </c>
      <c r="F78" s="2" t="s">
        <v>558</v>
      </c>
      <c r="G78" s="2" t="s">
        <v>161</v>
      </c>
      <c r="H78" s="2">
        <v>168178.5</v>
      </c>
      <c r="I78" s="7">
        <v>168178.5</v>
      </c>
      <c r="J78" s="7">
        <f t="shared" si="4"/>
        <v>0</v>
      </c>
      <c r="K78" s="38">
        <f t="shared" si="6"/>
        <v>0</v>
      </c>
      <c r="L78" s="7" t="s">
        <v>589</v>
      </c>
      <c r="M78" s="7"/>
      <c r="N78" s="7">
        <v>1</v>
      </c>
      <c r="O78" s="7"/>
      <c r="P78" s="7"/>
      <c r="Q78" s="7">
        <v>168178.5</v>
      </c>
    </row>
    <row r="79" spans="1:17" ht="30" x14ac:dyDescent="0.25">
      <c r="A79" s="7">
        <f t="shared" si="5"/>
        <v>75</v>
      </c>
      <c r="B79" s="7">
        <v>173</v>
      </c>
      <c r="C79" s="18">
        <v>40905</v>
      </c>
      <c r="D79" s="7" t="s">
        <v>592</v>
      </c>
      <c r="E79" s="2" t="s">
        <v>34</v>
      </c>
      <c r="F79" s="2" t="s">
        <v>566</v>
      </c>
      <c r="G79" s="2" t="s">
        <v>161</v>
      </c>
      <c r="H79" s="2">
        <v>297271.12</v>
      </c>
      <c r="I79" s="7">
        <v>297271.12</v>
      </c>
      <c r="J79" s="7">
        <f t="shared" si="4"/>
        <v>0</v>
      </c>
      <c r="K79" s="38">
        <f t="shared" si="6"/>
        <v>0</v>
      </c>
      <c r="L79" s="7" t="s">
        <v>593</v>
      </c>
      <c r="M79" s="7"/>
      <c r="N79" s="7">
        <v>1</v>
      </c>
      <c r="O79" s="7"/>
      <c r="P79" s="7"/>
      <c r="Q79" s="7">
        <v>297271.12</v>
      </c>
    </row>
    <row r="80" spans="1:17" ht="30" x14ac:dyDescent="0.25">
      <c r="A80" s="7">
        <f t="shared" si="5"/>
        <v>76</v>
      </c>
      <c r="B80" s="7">
        <v>179</v>
      </c>
      <c r="C80" s="18">
        <v>40907</v>
      </c>
      <c r="D80" s="7" t="s">
        <v>568</v>
      </c>
      <c r="E80" s="2" t="s">
        <v>34</v>
      </c>
      <c r="F80" s="2" t="s">
        <v>569</v>
      </c>
      <c r="G80" s="2" t="s">
        <v>570</v>
      </c>
      <c r="H80" s="2">
        <v>177220</v>
      </c>
      <c r="I80" s="7">
        <v>93911.66</v>
      </c>
      <c r="J80" s="7">
        <f t="shared" si="4"/>
        <v>83308.34</v>
      </c>
      <c r="K80" s="38">
        <f t="shared" si="6"/>
        <v>47.008430199751722</v>
      </c>
      <c r="L80" s="7" t="s">
        <v>571</v>
      </c>
      <c r="M80" s="7"/>
      <c r="N80" s="7">
        <v>4</v>
      </c>
      <c r="O80" s="7"/>
      <c r="P80" s="7"/>
      <c r="Q80" s="7">
        <v>93911.66</v>
      </c>
    </row>
    <row r="81" spans="1:17" ht="30" x14ac:dyDescent="0.25">
      <c r="A81" s="7">
        <f t="shared" si="5"/>
        <v>77</v>
      </c>
      <c r="B81" s="7">
        <v>180</v>
      </c>
      <c r="C81" s="18">
        <v>40907</v>
      </c>
      <c r="D81" s="7" t="s">
        <v>565</v>
      </c>
      <c r="E81" s="2" t="s">
        <v>34</v>
      </c>
      <c r="F81" s="2" t="s">
        <v>566</v>
      </c>
      <c r="G81" s="2" t="s">
        <v>161</v>
      </c>
      <c r="H81" s="2">
        <v>122302.27</v>
      </c>
      <c r="I81" s="7">
        <v>104568.48</v>
      </c>
      <c r="J81" s="7">
        <f t="shared" si="4"/>
        <v>17733.790000000008</v>
      </c>
      <c r="K81" s="38">
        <f t="shared" si="6"/>
        <v>14.499967989146898</v>
      </c>
      <c r="L81" s="7" t="s">
        <v>567</v>
      </c>
      <c r="M81" s="7"/>
      <c r="N81" s="7">
        <v>3</v>
      </c>
      <c r="O81" s="7"/>
      <c r="P81" s="7"/>
      <c r="Q81" s="7">
        <v>104568.48</v>
      </c>
    </row>
    <row r="82" spans="1:17" ht="15.75" x14ac:dyDescent="0.25">
      <c r="A82" s="7"/>
      <c r="B82" s="7"/>
      <c r="C82" s="7"/>
      <c r="D82" s="7"/>
      <c r="E82" s="2"/>
      <c r="F82" s="2"/>
      <c r="G82" s="2"/>
      <c r="H82" s="2">
        <f>SUM(H5:H81)</f>
        <v>126989219.34000003</v>
      </c>
      <c r="I82" s="30">
        <f>SUM(I5:I81)</f>
        <v>125994874.68000002</v>
      </c>
      <c r="J82" s="7">
        <f t="shared" si="4"/>
        <v>994344.66000001132</v>
      </c>
      <c r="K82" s="38">
        <f t="shared" si="6"/>
        <v>0.78301501904485293</v>
      </c>
      <c r="L82" s="7"/>
      <c r="M82" s="7"/>
      <c r="N82" s="7">
        <f>SUM(N5:N81)</f>
        <v>157</v>
      </c>
      <c r="O82" s="7">
        <f>SUM(O5:O81)</f>
        <v>81</v>
      </c>
      <c r="P82" s="7">
        <f>SUM(P5:P81)</f>
        <v>26</v>
      </c>
      <c r="Q82" s="30">
        <f>SUM(Q5:Q81)</f>
        <v>97160229.200000018</v>
      </c>
    </row>
    <row r="83" spans="1:17" x14ac:dyDescent="0.25">
      <c r="A83" s="7"/>
      <c r="B83" s="7"/>
      <c r="C83" s="7"/>
      <c r="D83" s="7"/>
      <c r="E83" s="2" t="s">
        <v>662</v>
      </c>
      <c r="F83" s="2"/>
      <c r="G83" s="2"/>
      <c r="H83" s="2"/>
      <c r="I83" s="7"/>
      <c r="J83" s="7"/>
      <c r="K83" s="7"/>
      <c r="L83" s="7"/>
      <c r="M83" s="7"/>
      <c r="N83" s="7"/>
      <c r="O83" s="7"/>
      <c r="P83" s="7"/>
      <c r="Q83" s="7"/>
    </row>
    <row r="91" spans="1:17" x14ac:dyDescent="0.25">
      <c r="E91" s="17"/>
      <c r="F91" s="17"/>
      <c r="G91" s="17"/>
      <c r="H91" s="5" t="s">
        <v>662</v>
      </c>
    </row>
  </sheetData>
  <mergeCells count="1">
    <mergeCell ref="B2:D2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6"/>
  <sheetViews>
    <sheetView topLeftCell="A16" workbookViewId="0">
      <selection activeCell="H20" sqref="H20"/>
    </sheetView>
  </sheetViews>
  <sheetFormatPr defaultRowHeight="15" x14ac:dyDescent="0.25"/>
  <cols>
    <col min="1" max="1" width="7.28515625" style="17" customWidth="1"/>
    <col min="2" max="2" width="8.42578125" style="17" customWidth="1"/>
    <col min="3" max="3" width="12" style="17" bestFit="1" customWidth="1"/>
    <col min="4" max="4" width="26" style="17" customWidth="1"/>
    <col min="5" max="5" width="26.140625" style="5" customWidth="1"/>
    <col min="6" max="6" width="33.42578125" style="5" customWidth="1"/>
    <col min="7" max="7" width="35.85546875" style="5" customWidth="1"/>
    <col min="8" max="8" width="13.28515625" style="5" customWidth="1"/>
    <col min="9" max="9" width="11.5703125" style="17" customWidth="1"/>
    <col min="10" max="10" width="17.7109375" style="17" customWidth="1"/>
    <col min="11" max="11" width="16.28515625" style="17" customWidth="1"/>
    <col min="12" max="16384" width="9.140625" style="17"/>
  </cols>
  <sheetData>
    <row r="2" spans="1:14" x14ac:dyDescent="0.25">
      <c r="C2" s="17" t="s">
        <v>690</v>
      </c>
    </row>
    <row r="4" spans="1:14" ht="45" x14ac:dyDescent="0.25">
      <c r="B4" s="6" t="s">
        <v>334</v>
      </c>
      <c r="C4" s="6" t="s">
        <v>6</v>
      </c>
      <c r="D4" s="6" t="s">
        <v>640</v>
      </c>
      <c r="E4" s="1" t="s">
        <v>0</v>
      </c>
      <c r="F4" s="1" t="s">
        <v>1</v>
      </c>
      <c r="G4" s="1" t="s">
        <v>2</v>
      </c>
      <c r="H4" s="1" t="s">
        <v>3</v>
      </c>
      <c r="I4" s="6" t="s">
        <v>4</v>
      </c>
      <c r="J4" s="6" t="s">
        <v>5</v>
      </c>
      <c r="K4" s="1" t="s">
        <v>333</v>
      </c>
    </row>
    <row r="5" spans="1:14" ht="45" x14ac:dyDescent="0.25">
      <c r="A5" s="7">
        <v>1</v>
      </c>
      <c r="B5" s="7" t="s">
        <v>27</v>
      </c>
      <c r="C5" s="18">
        <v>40570</v>
      </c>
      <c r="D5" s="7" t="s">
        <v>315</v>
      </c>
      <c r="E5" s="2" t="s">
        <v>31</v>
      </c>
      <c r="F5" s="2" t="s">
        <v>28</v>
      </c>
      <c r="G5" s="2" t="s">
        <v>29</v>
      </c>
      <c r="H5" s="7">
        <v>169775</v>
      </c>
      <c r="I5" s="7">
        <v>169775</v>
      </c>
      <c r="J5" s="14" t="s">
        <v>65</v>
      </c>
      <c r="K5" s="18">
        <v>40602</v>
      </c>
      <c r="N5" s="17" t="s">
        <v>662</v>
      </c>
    </row>
    <row r="6" spans="1:14" ht="45" x14ac:dyDescent="0.25">
      <c r="A6" s="7">
        <f>A5+1</f>
        <v>2</v>
      </c>
      <c r="B6" s="7" t="s">
        <v>30</v>
      </c>
      <c r="C6" s="18">
        <v>40581</v>
      </c>
      <c r="D6" s="8" t="s">
        <v>316</v>
      </c>
      <c r="E6" s="2" t="s">
        <v>31</v>
      </c>
      <c r="F6" s="2" t="s">
        <v>32</v>
      </c>
      <c r="G6" s="2" t="s">
        <v>38</v>
      </c>
      <c r="H6" s="14">
        <v>25707728</v>
      </c>
      <c r="I6" s="14">
        <v>25707728</v>
      </c>
      <c r="J6" s="20" t="s">
        <v>65</v>
      </c>
      <c r="K6" s="7"/>
    </row>
    <row r="7" spans="1:14" ht="30" x14ac:dyDescent="0.25">
      <c r="A7" s="7">
        <f t="shared" ref="A7:A31" si="0">A6+1</f>
        <v>3</v>
      </c>
      <c r="B7" s="7" t="s">
        <v>33</v>
      </c>
      <c r="C7" s="18">
        <v>40589</v>
      </c>
      <c r="D7" s="9" t="s">
        <v>317</v>
      </c>
      <c r="E7" s="2" t="s">
        <v>34</v>
      </c>
      <c r="F7" s="2" t="s">
        <v>35</v>
      </c>
      <c r="G7" s="2" t="s">
        <v>37</v>
      </c>
      <c r="H7" s="7">
        <v>392000</v>
      </c>
      <c r="I7" s="7">
        <v>392000</v>
      </c>
      <c r="J7" s="20" t="s">
        <v>65</v>
      </c>
      <c r="K7" s="7" t="s">
        <v>686</v>
      </c>
    </row>
    <row r="8" spans="1:14" ht="30" x14ac:dyDescent="0.25">
      <c r="A8" s="7">
        <f t="shared" si="0"/>
        <v>4</v>
      </c>
      <c r="B8" s="7" t="s">
        <v>39</v>
      </c>
      <c r="C8" s="18">
        <v>40590</v>
      </c>
      <c r="D8" s="8" t="s">
        <v>417</v>
      </c>
      <c r="E8" s="2" t="s">
        <v>43</v>
      </c>
      <c r="F8" s="2" t="s">
        <v>40</v>
      </c>
      <c r="G8" s="2" t="s">
        <v>41</v>
      </c>
      <c r="H8" s="7">
        <v>122990.39999999999</v>
      </c>
      <c r="I8" s="7">
        <v>122990.39999999999</v>
      </c>
      <c r="J8" s="14" t="s">
        <v>65</v>
      </c>
      <c r="K8" s="18">
        <v>40903</v>
      </c>
    </row>
    <row r="9" spans="1:14" ht="30" x14ac:dyDescent="0.25">
      <c r="A9" s="7">
        <f t="shared" si="0"/>
        <v>5</v>
      </c>
      <c r="B9" s="7" t="s">
        <v>42</v>
      </c>
      <c r="C9" s="18">
        <v>40591</v>
      </c>
      <c r="D9" s="8" t="s">
        <v>418</v>
      </c>
      <c r="E9" s="2" t="s">
        <v>43</v>
      </c>
      <c r="F9" s="2" t="s">
        <v>40</v>
      </c>
      <c r="G9" s="2" t="s">
        <v>44</v>
      </c>
      <c r="H9" s="7">
        <v>246720</v>
      </c>
      <c r="I9" s="7">
        <v>246720</v>
      </c>
      <c r="J9" s="14" t="s">
        <v>65</v>
      </c>
      <c r="K9" s="18">
        <v>40903</v>
      </c>
    </row>
    <row r="10" spans="1:14" ht="30" x14ac:dyDescent="0.25">
      <c r="A10" s="7">
        <f t="shared" si="0"/>
        <v>6</v>
      </c>
      <c r="B10" s="7" t="s">
        <v>45</v>
      </c>
      <c r="C10" s="18">
        <v>40591</v>
      </c>
      <c r="D10" s="8" t="s">
        <v>419</v>
      </c>
      <c r="E10" s="2" t="s">
        <v>43</v>
      </c>
      <c r="F10" s="2" t="s">
        <v>46</v>
      </c>
      <c r="G10" s="2" t="s">
        <v>47</v>
      </c>
      <c r="H10" s="7">
        <v>1157400</v>
      </c>
      <c r="I10" s="7">
        <v>1157400</v>
      </c>
      <c r="J10" s="14" t="s">
        <v>65</v>
      </c>
      <c r="K10" s="18">
        <v>40903</v>
      </c>
    </row>
    <row r="11" spans="1:14" ht="30" x14ac:dyDescent="0.25">
      <c r="A11" s="7">
        <f t="shared" si="0"/>
        <v>7</v>
      </c>
      <c r="B11" s="7" t="s">
        <v>48</v>
      </c>
      <c r="C11" s="18">
        <v>40591</v>
      </c>
      <c r="D11" s="8" t="s">
        <v>420</v>
      </c>
      <c r="E11" s="2" t="s">
        <v>43</v>
      </c>
      <c r="F11" s="2" t="s">
        <v>60</v>
      </c>
      <c r="G11" s="2" t="s">
        <v>49</v>
      </c>
      <c r="H11" s="7">
        <v>2845603.39</v>
      </c>
      <c r="I11" s="7">
        <v>2845603.39</v>
      </c>
      <c r="J11" s="14" t="s">
        <v>65</v>
      </c>
      <c r="K11" s="18">
        <v>40903</v>
      </c>
    </row>
    <row r="12" spans="1:14" ht="45" x14ac:dyDescent="0.25">
      <c r="A12" s="7">
        <f t="shared" si="0"/>
        <v>8</v>
      </c>
      <c r="B12" s="7" t="s">
        <v>50</v>
      </c>
      <c r="C12" s="18">
        <v>40544</v>
      </c>
      <c r="D12" s="8" t="s">
        <v>466</v>
      </c>
      <c r="E12" s="2" t="s">
        <v>31</v>
      </c>
      <c r="F12" s="2" t="s">
        <v>35</v>
      </c>
      <c r="G12" s="2" t="s">
        <v>51</v>
      </c>
      <c r="H12" s="7">
        <v>211004</v>
      </c>
      <c r="I12" s="7">
        <v>211004</v>
      </c>
      <c r="J12" s="14" t="s">
        <v>65</v>
      </c>
      <c r="K12" s="7"/>
    </row>
    <row r="13" spans="1:14" ht="45" x14ac:dyDescent="0.25">
      <c r="A13" s="7">
        <f t="shared" si="0"/>
        <v>9</v>
      </c>
      <c r="B13" s="7" t="s">
        <v>59</v>
      </c>
      <c r="C13" s="18">
        <v>40605</v>
      </c>
      <c r="D13" s="8" t="s">
        <v>318</v>
      </c>
      <c r="E13" s="2" t="s">
        <v>31</v>
      </c>
      <c r="F13" s="2" t="s">
        <v>60</v>
      </c>
      <c r="G13" s="2" t="s">
        <v>61</v>
      </c>
      <c r="H13" s="7">
        <v>130000</v>
      </c>
      <c r="I13" s="7">
        <v>130000</v>
      </c>
      <c r="J13" s="7" t="s">
        <v>65</v>
      </c>
      <c r="K13" s="7"/>
    </row>
    <row r="14" spans="1:14" ht="45" x14ac:dyDescent="0.25">
      <c r="A14" s="7">
        <f t="shared" si="0"/>
        <v>10</v>
      </c>
      <c r="B14" s="7" t="s">
        <v>62</v>
      </c>
      <c r="C14" s="18">
        <v>40611</v>
      </c>
      <c r="D14" s="8" t="s">
        <v>332</v>
      </c>
      <c r="E14" s="2" t="s">
        <v>31</v>
      </c>
      <c r="F14" s="2" t="s">
        <v>63</v>
      </c>
      <c r="G14" s="2" t="s">
        <v>64</v>
      </c>
      <c r="H14" s="7">
        <v>17955574.600000001</v>
      </c>
      <c r="I14" s="7">
        <v>17955574.600000001</v>
      </c>
      <c r="J14" s="7" t="s">
        <v>65</v>
      </c>
      <c r="K14" s="7"/>
    </row>
    <row r="15" spans="1:14" ht="30" x14ac:dyDescent="0.25">
      <c r="A15" s="7">
        <f t="shared" si="0"/>
        <v>11</v>
      </c>
      <c r="B15" s="7" t="s">
        <v>66</v>
      </c>
      <c r="C15" s="18">
        <v>40544</v>
      </c>
      <c r="D15" s="8" t="s">
        <v>331</v>
      </c>
      <c r="E15" s="2" t="s">
        <v>34</v>
      </c>
      <c r="F15" s="2" t="s">
        <v>69</v>
      </c>
      <c r="G15" s="2" t="s">
        <v>70</v>
      </c>
      <c r="H15" s="21">
        <v>471544.2</v>
      </c>
      <c r="I15" s="21">
        <v>471544.2</v>
      </c>
      <c r="J15" s="21" t="s">
        <v>71</v>
      </c>
      <c r="K15" s="7"/>
    </row>
    <row r="16" spans="1:14" ht="30" x14ac:dyDescent="0.25">
      <c r="A16" s="7">
        <f t="shared" si="0"/>
        <v>12</v>
      </c>
      <c r="B16" s="7" t="s">
        <v>72</v>
      </c>
      <c r="C16" s="18">
        <v>40613</v>
      </c>
      <c r="D16" s="8" t="s">
        <v>330</v>
      </c>
      <c r="E16" s="2" t="s">
        <v>73</v>
      </c>
      <c r="F16" s="2" t="s">
        <v>60</v>
      </c>
      <c r="G16" s="2" t="s">
        <v>61</v>
      </c>
      <c r="H16" s="21">
        <v>934396.68</v>
      </c>
      <c r="I16" s="21">
        <v>934396.68</v>
      </c>
      <c r="J16" s="21" t="s">
        <v>65</v>
      </c>
      <c r="K16" s="18">
        <v>40904</v>
      </c>
    </row>
    <row r="17" spans="1:11" ht="30" x14ac:dyDescent="0.25">
      <c r="A17" s="7">
        <f t="shared" si="0"/>
        <v>13</v>
      </c>
      <c r="B17" s="7" t="s">
        <v>74</v>
      </c>
      <c r="C17" s="18">
        <v>40613</v>
      </c>
      <c r="D17" s="8" t="s">
        <v>329</v>
      </c>
      <c r="E17" s="2" t="s">
        <v>73</v>
      </c>
      <c r="F17" s="2" t="s">
        <v>60</v>
      </c>
      <c r="G17" s="2" t="s">
        <v>75</v>
      </c>
      <c r="H17" s="21">
        <v>160750</v>
      </c>
      <c r="I17" s="21">
        <v>160750</v>
      </c>
      <c r="J17" s="21" t="s">
        <v>65</v>
      </c>
      <c r="K17" s="18">
        <v>40907</v>
      </c>
    </row>
    <row r="18" spans="1:11" ht="30" x14ac:dyDescent="0.25">
      <c r="A18" s="7">
        <f t="shared" si="0"/>
        <v>14</v>
      </c>
      <c r="B18" s="7" t="s">
        <v>76</v>
      </c>
      <c r="C18" s="18">
        <v>40613</v>
      </c>
      <c r="D18" s="8" t="s">
        <v>328</v>
      </c>
      <c r="E18" s="2" t="s">
        <v>73</v>
      </c>
      <c r="F18" s="2" t="s">
        <v>60</v>
      </c>
      <c r="G18" s="2" t="s">
        <v>75</v>
      </c>
      <c r="H18" s="21">
        <v>685175.98</v>
      </c>
      <c r="I18" s="21">
        <v>685175.98</v>
      </c>
      <c r="J18" s="21" t="s">
        <v>65</v>
      </c>
      <c r="K18" s="18">
        <v>40904</v>
      </c>
    </row>
    <row r="19" spans="1:11" ht="30" x14ac:dyDescent="0.25">
      <c r="A19" s="7">
        <f t="shared" si="0"/>
        <v>15</v>
      </c>
      <c r="B19" s="7" t="s">
        <v>77</v>
      </c>
      <c r="C19" s="18">
        <v>40613</v>
      </c>
      <c r="D19" s="8" t="s">
        <v>327</v>
      </c>
      <c r="E19" s="2" t="s">
        <v>78</v>
      </c>
      <c r="F19" s="2" t="s">
        <v>60</v>
      </c>
      <c r="G19" s="2" t="s">
        <v>79</v>
      </c>
      <c r="H19" s="21">
        <v>342814.46</v>
      </c>
      <c r="I19" s="21">
        <v>342814.46</v>
      </c>
      <c r="J19" s="21" t="s">
        <v>65</v>
      </c>
      <c r="K19" s="18">
        <v>40904</v>
      </c>
    </row>
    <row r="20" spans="1:11" ht="30" x14ac:dyDescent="0.25">
      <c r="A20" s="7">
        <f t="shared" si="0"/>
        <v>16</v>
      </c>
      <c r="B20" s="7" t="s">
        <v>102</v>
      </c>
      <c r="C20" s="18">
        <v>40544</v>
      </c>
      <c r="D20" s="8" t="s">
        <v>308</v>
      </c>
      <c r="E20" s="2" t="s">
        <v>103</v>
      </c>
      <c r="F20" s="2" t="s">
        <v>104</v>
      </c>
      <c r="G20" s="2" t="s">
        <v>61</v>
      </c>
      <c r="H20" s="7">
        <v>888241.5</v>
      </c>
      <c r="I20" s="7">
        <v>888241.5</v>
      </c>
      <c r="J20" s="7" t="s">
        <v>65</v>
      </c>
      <c r="K20" s="18">
        <v>40907</v>
      </c>
    </row>
    <row r="21" spans="1:11" ht="30" x14ac:dyDescent="0.25">
      <c r="A21" s="7">
        <f t="shared" si="0"/>
        <v>17</v>
      </c>
      <c r="B21" s="7" t="s">
        <v>105</v>
      </c>
      <c r="C21" s="18">
        <v>40544</v>
      </c>
      <c r="D21" s="8" t="s">
        <v>307</v>
      </c>
      <c r="E21" s="2" t="s">
        <v>106</v>
      </c>
      <c r="F21" s="2" t="s">
        <v>104</v>
      </c>
      <c r="G21" s="2" t="s">
        <v>61</v>
      </c>
      <c r="H21" s="7">
        <v>657933.27</v>
      </c>
      <c r="I21" s="7">
        <v>657933.27</v>
      </c>
      <c r="J21" s="7" t="s">
        <v>65</v>
      </c>
      <c r="K21" s="7"/>
    </row>
    <row r="22" spans="1:11" ht="30" x14ac:dyDescent="0.25">
      <c r="A22" s="7">
        <f t="shared" si="0"/>
        <v>18</v>
      </c>
      <c r="B22" s="7" t="s">
        <v>107</v>
      </c>
      <c r="C22" s="18">
        <v>40626</v>
      </c>
      <c r="D22" s="8" t="s">
        <v>306</v>
      </c>
      <c r="E22" s="2" t="s">
        <v>126</v>
      </c>
      <c r="F22" s="2" t="s">
        <v>108</v>
      </c>
      <c r="G22" s="2" t="s">
        <v>109</v>
      </c>
      <c r="H22" s="7">
        <v>229200</v>
      </c>
      <c r="I22" s="7">
        <v>229200</v>
      </c>
      <c r="J22" s="7" t="s">
        <v>71</v>
      </c>
      <c r="K22" s="7"/>
    </row>
    <row r="23" spans="1:11" ht="30" x14ac:dyDescent="0.25">
      <c r="A23" s="7">
        <f t="shared" si="0"/>
        <v>19</v>
      </c>
      <c r="B23" s="21" t="s">
        <v>140</v>
      </c>
      <c r="C23" s="18">
        <v>40544</v>
      </c>
      <c r="D23" s="8" t="s">
        <v>297</v>
      </c>
      <c r="E23" s="2" t="s">
        <v>141</v>
      </c>
      <c r="F23" s="2" t="s">
        <v>142</v>
      </c>
      <c r="G23" s="2" t="s">
        <v>143</v>
      </c>
      <c r="H23" s="21">
        <v>175209</v>
      </c>
      <c r="I23" s="21">
        <v>175209</v>
      </c>
      <c r="J23" s="7" t="s">
        <v>65</v>
      </c>
      <c r="K23" s="7" t="s">
        <v>688</v>
      </c>
    </row>
    <row r="24" spans="1:11" ht="30" x14ac:dyDescent="0.25">
      <c r="A24" s="7">
        <f t="shared" si="0"/>
        <v>20</v>
      </c>
      <c r="B24" s="7" t="s">
        <v>144</v>
      </c>
      <c r="C24" s="18">
        <v>40660</v>
      </c>
      <c r="D24" s="8" t="s">
        <v>296</v>
      </c>
      <c r="E24" s="2" t="s">
        <v>145</v>
      </c>
      <c r="F24" s="2" t="s">
        <v>146</v>
      </c>
      <c r="G24" s="2" t="s">
        <v>75</v>
      </c>
      <c r="H24" s="7">
        <v>153700</v>
      </c>
      <c r="I24" s="7">
        <v>153700</v>
      </c>
      <c r="J24" s="7" t="s">
        <v>65</v>
      </c>
      <c r="K24" s="18">
        <v>40907</v>
      </c>
    </row>
    <row r="25" spans="1:11" x14ac:dyDescent="0.25">
      <c r="A25" s="7">
        <f t="shared" si="0"/>
        <v>21</v>
      </c>
      <c r="B25" s="7" t="s">
        <v>147</v>
      </c>
      <c r="C25" s="18">
        <v>40602</v>
      </c>
      <c r="D25" s="8" t="s">
        <v>295</v>
      </c>
      <c r="E25" s="2" t="s">
        <v>148</v>
      </c>
      <c r="F25" s="2" t="s">
        <v>32</v>
      </c>
      <c r="G25" s="2" t="s">
        <v>149</v>
      </c>
      <c r="H25" s="14">
        <v>149076</v>
      </c>
      <c r="I25" s="14">
        <v>149076</v>
      </c>
      <c r="J25" s="7" t="s">
        <v>65</v>
      </c>
      <c r="K25" s="7"/>
    </row>
    <row r="26" spans="1:11" ht="30" x14ac:dyDescent="0.25">
      <c r="A26" s="7">
        <f t="shared" si="0"/>
        <v>22</v>
      </c>
      <c r="B26" s="7" t="s">
        <v>171</v>
      </c>
      <c r="C26" s="18">
        <v>40681</v>
      </c>
      <c r="D26" s="8" t="s">
        <v>287</v>
      </c>
      <c r="E26" s="2" t="s">
        <v>172</v>
      </c>
      <c r="F26" s="2" t="s">
        <v>173</v>
      </c>
      <c r="G26" s="2" t="s">
        <v>174</v>
      </c>
      <c r="H26" s="7">
        <v>55929.66</v>
      </c>
      <c r="I26" s="7">
        <v>55929.66</v>
      </c>
      <c r="J26" s="14" t="s">
        <v>71</v>
      </c>
      <c r="K26" s="18">
        <v>40695</v>
      </c>
    </row>
    <row r="27" spans="1:11" ht="30" x14ac:dyDescent="0.25">
      <c r="A27" s="7">
        <f t="shared" si="0"/>
        <v>23</v>
      </c>
      <c r="B27" s="7" t="s">
        <v>255</v>
      </c>
      <c r="C27" s="18">
        <v>40738</v>
      </c>
      <c r="D27" s="11" t="s">
        <v>462</v>
      </c>
      <c r="E27" s="2" t="s">
        <v>34</v>
      </c>
      <c r="F27" s="2" t="s">
        <v>69</v>
      </c>
      <c r="G27" s="2" t="s">
        <v>70</v>
      </c>
      <c r="H27" s="7">
        <v>499000</v>
      </c>
      <c r="I27" s="7">
        <v>499000</v>
      </c>
      <c r="J27" s="20" t="s">
        <v>463</v>
      </c>
      <c r="K27" s="18">
        <v>40903</v>
      </c>
    </row>
    <row r="28" spans="1:11" ht="45" x14ac:dyDescent="0.25">
      <c r="A28" s="7">
        <f t="shared" si="0"/>
        <v>24</v>
      </c>
      <c r="B28" s="7" t="s">
        <v>388</v>
      </c>
      <c r="C28" s="18">
        <v>40772</v>
      </c>
      <c r="D28" s="7" t="s">
        <v>436</v>
      </c>
      <c r="E28" s="2" t="s">
        <v>348</v>
      </c>
      <c r="F28" s="2" t="s">
        <v>349</v>
      </c>
      <c r="G28" s="2" t="s">
        <v>350</v>
      </c>
      <c r="H28" s="14">
        <v>358197</v>
      </c>
      <c r="I28" s="21">
        <v>358197</v>
      </c>
      <c r="J28" s="3" t="s">
        <v>435</v>
      </c>
      <c r="K28" s="19">
        <v>40802</v>
      </c>
    </row>
    <row r="29" spans="1:11" ht="30" x14ac:dyDescent="0.25">
      <c r="A29" s="7">
        <f t="shared" si="0"/>
        <v>25</v>
      </c>
      <c r="B29" s="21">
        <v>134</v>
      </c>
      <c r="C29" s="18">
        <v>40869</v>
      </c>
      <c r="D29" s="7"/>
      <c r="E29" s="2" t="s">
        <v>125</v>
      </c>
      <c r="F29" s="2" t="s">
        <v>632</v>
      </c>
      <c r="G29" s="2" t="s">
        <v>631</v>
      </c>
      <c r="H29" s="2">
        <v>213982.73</v>
      </c>
      <c r="I29" s="2">
        <v>213982.73</v>
      </c>
      <c r="J29" s="7" t="s">
        <v>633</v>
      </c>
      <c r="K29" s="7"/>
    </row>
    <row r="30" spans="1:11" ht="30" x14ac:dyDescent="0.25">
      <c r="A30" s="7">
        <f t="shared" si="0"/>
        <v>26</v>
      </c>
      <c r="B30" s="7">
        <v>169</v>
      </c>
      <c r="C30" s="18">
        <v>40904</v>
      </c>
      <c r="D30" s="7" t="s">
        <v>590</v>
      </c>
      <c r="E30" s="2" t="s">
        <v>603</v>
      </c>
      <c r="F30" s="2" t="s">
        <v>604</v>
      </c>
      <c r="G30" s="2" t="s">
        <v>605</v>
      </c>
      <c r="H30" s="2">
        <v>169998</v>
      </c>
      <c r="I30" s="7">
        <v>169998</v>
      </c>
      <c r="J30" s="7" t="s">
        <v>606</v>
      </c>
      <c r="K30" s="7"/>
    </row>
    <row r="31" spans="1:11" ht="30" x14ac:dyDescent="0.25">
      <c r="A31" s="7">
        <f t="shared" si="0"/>
        <v>27</v>
      </c>
      <c r="B31" s="7">
        <v>178</v>
      </c>
      <c r="C31" s="18">
        <v>40906</v>
      </c>
      <c r="D31" s="7" t="s">
        <v>572</v>
      </c>
      <c r="E31" s="2" t="s">
        <v>34</v>
      </c>
      <c r="F31" s="2" t="s">
        <v>573</v>
      </c>
      <c r="G31" s="2" t="s">
        <v>161</v>
      </c>
      <c r="H31" s="2">
        <v>181697.39</v>
      </c>
      <c r="I31" s="7">
        <v>181697.39</v>
      </c>
      <c r="J31" s="7" t="s">
        <v>574</v>
      </c>
      <c r="K31" s="7"/>
    </row>
    <row r="32" spans="1:11" ht="15.75" x14ac:dyDescent="0.25">
      <c r="A32" s="7"/>
      <c r="B32" s="7"/>
      <c r="C32" s="7"/>
      <c r="D32" s="7"/>
      <c r="E32" s="2"/>
      <c r="F32" s="2"/>
      <c r="G32" s="2"/>
      <c r="H32" s="2">
        <f>SUM(H5:H31)</f>
        <v>55265641.259999998</v>
      </c>
      <c r="I32" s="30">
        <f>SUM(I5:I31)</f>
        <v>55265641.259999998</v>
      </c>
      <c r="J32" s="7"/>
      <c r="K32" s="7"/>
    </row>
    <row r="33" spans="1:11" x14ac:dyDescent="0.25">
      <c r="A33" s="7"/>
      <c r="B33" s="7"/>
      <c r="C33" s="7"/>
      <c r="D33" s="7"/>
      <c r="E33" s="2" t="s">
        <v>662</v>
      </c>
      <c r="F33" s="2"/>
      <c r="G33" s="2"/>
      <c r="H33" s="2"/>
      <c r="I33" s="7"/>
      <c r="J33" s="7"/>
      <c r="K33" s="7"/>
    </row>
    <row r="41" spans="1:11" x14ac:dyDescent="0.25">
      <c r="E41" s="17"/>
      <c r="F41" s="17"/>
      <c r="G41" s="17"/>
      <c r="H41" s="5" t="s">
        <v>662</v>
      </c>
    </row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  <row r="186" s="17" customFormat="1" x14ac:dyDescent="0.25"/>
    <row r="187" s="17" customFormat="1" x14ac:dyDescent="0.25"/>
    <row r="188" s="17" customFormat="1" x14ac:dyDescent="0.25"/>
    <row r="189" s="17" customFormat="1" x14ac:dyDescent="0.25"/>
    <row r="190" s="17" customFormat="1" x14ac:dyDescent="0.25"/>
    <row r="191" s="17" customFormat="1" x14ac:dyDescent="0.25"/>
    <row r="192" s="17" customFormat="1" x14ac:dyDescent="0.25"/>
    <row r="195" s="17" customFormat="1" x14ac:dyDescent="0.25"/>
    <row r="196" s="17" customFormat="1" x14ac:dyDescent="0.25"/>
  </sheetData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topLeftCell="A74" workbookViewId="0">
      <selection activeCell="M17" sqref="M17"/>
    </sheetView>
  </sheetViews>
  <sheetFormatPr defaultRowHeight="15" x14ac:dyDescent="0.25"/>
  <cols>
    <col min="1" max="1" width="7.28515625" style="17" customWidth="1"/>
    <col min="2" max="2" width="8.42578125" style="17" customWidth="1"/>
    <col min="3" max="3" width="12" style="17" bestFit="1" customWidth="1"/>
    <col min="4" max="4" width="26" style="17" customWidth="1"/>
    <col min="5" max="5" width="26.140625" style="5" customWidth="1"/>
    <col min="6" max="6" width="33.42578125" style="5" customWidth="1"/>
    <col min="7" max="7" width="35.85546875" style="5" customWidth="1"/>
    <col min="8" max="8" width="11.140625" style="5" customWidth="1"/>
    <col min="9" max="9" width="10.7109375" style="17" customWidth="1"/>
    <col min="10" max="10" width="9.5703125" style="17" customWidth="1"/>
    <col min="11" max="11" width="9.28515625" style="36" customWidth="1"/>
    <col min="12" max="12" width="12.7109375" style="17" customWidth="1"/>
    <col min="13" max="13" width="11.7109375" style="17" customWidth="1"/>
    <col min="14" max="14" width="8.28515625" style="17" customWidth="1"/>
    <col min="15" max="15" width="7.85546875" style="17" customWidth="1"/>
    <col min="16" max="16" width="11.42578125" style="32" customWidth="1"/>
    <col min="17" max="16384" width="9.140625" style="17"/>
  </cols>
  <sheetData>
    <row r="2" spans="1:18" x14ac:dyDescent="0.25">
      <c r="C2" s="17" t="s">
        <v>691</v>
      </c>
    </row>
    <row r="4" spans="1:18" ht="45" x14ac:dyDescent="0.25">
      <c r="A4" s="7"/>
      <c r="B4" s="6" t="s">
        <v>334</v>
      </c>
      <c r="C4" s="6" t="s">
        <v>6</v>
      </c>
      <c r="D4" s="6" t="s">
        <v>640</v>
      </c>
      <c r="E4" s="1" t="s">
        <v>0</v>
      </c>
      <c r="F4" s="1" t="s">
        <v>1</v>
      </c>
      <c r="G4" s="1" t="s">
        <v>2</v>
      </c>
      <c r="H4" s="1" t="s">
        <v>3</v>
      </c>
      <c r="I4" s="6" t="s">
        <v>4</v>
      </c>
      <c r="J4" s="6"/>
      <c r="K4" s="6" t="s">
        <v>698</v>
      </c>
      <c r="L4" s="6" t="s">
        <v>5</v>
      </c>
      <c r="M4" s="1" t="s">
        <v>333</v>
      </c>
      <c r="N4" s="34" t="s">
        <v>696</v>
      </c>
      <c r="O4" s="34" t="s">
        <v>695</v>
      </c>
      <c r="P4" s="6" t="s">
        <v>4</v>
      </c>
    </row>
    <row r="5" spans="1:18" x14ac:dyDescent="0.25">
      <c r="A5" s="7">
        <v>1</v>
      </c>
      <c r="B5" s="7" t="s">
        <v>52</v>
      </c>
      <c r="C5" s="18">
        <v>40599</v>
      </c>
      <c r="D5" s="8" t="s">
        <v>465</v>
      </c>
      <c r="E5" s="2" t="s">
        <v>53</v>
      </c>
      <c r="F5" s="2" t="s">
        <v>54</v>
      </c>
      <c r="G5" s="2" t="s">
        <v>55</v>
      </c>
      <c r="H5" s="2">
        <v>200000</v>
      </c>
      <c r="I5" s="7">
        <v>199629.3</v>
      </c>
      <c r="J5" s="7">
        <f t="shared" ref="J5:J30" si="0">H5-I5</f>
        <v>370.70000000001164</v>
      </c>
      <c r="K5" s="38">
        <f>J5/H5*100</f>
        <v>0.18535000000000582</v>
      </c>
      <c r="L5" s="7" t="s">
        <v>56</v>
      </c>
      <c r="M5" s="7"/>
      <c r="N5" s="7">
        <v>2</v>
      </c>
      <c r="O5" s="7">
        <v>2</v>
      </c>
      <c r="P5" s="7"/>
    </row>
    <row r="6" spans="1:18" ht="45" x14ac:dyDescent="0.25">
      <c r="A6" s="7">
        <f>A5+1</f>
        <v>2</v>
      </c>
      <c r="B6" s="7" t="s">
        <v>57</v>
      </c>
      <c r="C6" s="18">
        <v>40599</v>
      </c>
      <c r="D6" s="8" t="s">
        <v>464</v>
      </c>
      <c r="E6" s="2" t="s">
        <v>31</v>
      </c>
      <c r="F6" s="2" t="s">
        <v>58</v>
      </c>
      <c r="G6" s="2" t="s">
        <v>55</v>
      </c>
      <c r="H6" s="2">
        <v>476573</v>
      </c>
      <c r="I6" s="7">
        <v>475573</v>
      </c>
      <c r="J6" s="7">
        <f t="shared" si="0"/>
        <v>1000</v>
      </c>
      <c r="K6" s="38">
        <f>J6/H6*100</f>
        <v>0.20983144240231821</v>
      </c>
      <c r="L6" s="7" t="s">
        <v>56</v>
      </c>
      <c r="M6" s="7"/>
      <c r="N6" s="7">
        <v>2</v>
      </c>
      <c r="O6" s="7">
        <v>2</v>
      </c>
      <c r="P6" s="7"/>
      <c r="R6" s="17" t="s">
        <v>662</v>
      </c>
    </row>
    <row r="7" spans="1:18" ht="30" x14ac:dyDescent="0.25">
      <c r="A7" s="7">
        <f t="shared" ref="A7:A70" si="1">A6+1</f>
        <v>3</v>
      </c>
      <c r="B7" s="7" t="s">
        <v>77</v>
      </c>
      <c r="C7" s="18">
        <v>40616</v>
      </c>
      <c r="D7" s="8" t="s">
        <v>326</v>
      </c>
      <c r="E7" s="2" t="s">
        <v>34</v>
      </c>
      <c r="F7" s="2" t="s">
        <v>81</v>
      </c>
      <c r="G7" s="2" t="s">
        <v>82</v>
      </c>
      <c r="H7" s="21">
        <v>499997</v>
      </c>
      <c r="I7" s="21">
        <v>499997</v>
      </c>
      <c r="J7" s="7">
        <f t="shared" si="0"/>
        <v>0</v>
      </c>
      <c r="K7" s="38">
        <f t="shared" ref="K7:K70" si="2">J7/H7*100</f>
        <v>0</v>
      </c>
      <c r="L7" s="21" t="s">
        <v>56</v>
      </c>
      <c r="M7" s="19">
        <v>40634</v>
      </c>
      <c r="N7" s="7">
        <v>1</v>
      </c>
      <c r="O7" s="7"/>
      <c r="P7" s="21">
        <v>499997</v>
      </c>
    </row>
    <row r="8" spans="1:18" ht="30" x14ac:dyDescent="0.25">
      <c r="A8" s="7">
        <f t="shared" si="1"/>
        <v>4</v>
      </c>
      <c r="B8" s="7" t="s">
        <v>80</v>
      </c>
      <c r="C8" s="18">
        <v>40616</v>
      </c>
      <c r="D8" s="8" t="s">
        <v>325</v>
      </c>
      <c r="E8" s="2" t="s">
        <v>34</v>
      </c>
      <c r="F8" s="2" t="s">
        <v>83</v>
      </c>
      <c r="G8" s="2" t="s">
        <v>84</v>
      </c>
      <c r="H8" s="21">
        <v>79422.05</v>
      </c>
      <c r="I8" s="21">
        <v>79422.05</v>
      </c>
      <c r="J8" s="7">
        <f t="shared" si="0"/>
        <v>0</v>
      </c>
      <c r="K8" s="38">
        <f t="shared" si="2"/>
        <v>0</v>
      </c>
      <c r="L8" s="21" t="s">
        <v>56</v>
      </c>
      <c r="M8" s="18">
        <v>40745</v>
      </c>
      <c r="N8" s="7">
        <v>1</v>
      </c>
      <c r="O8" s="7"/>
      <c r="P8" s="21">
        <v>79422.05</v>
      </c>
    </row>
    <row r="9" spans="1:18" x14ac:dyDescent="0.25">
      <c r="A9" s="7">
        <f t="shared" si="1"/>
        <v>5</v>
      </c>
      <c r="B9" s="7" t="s">
        <v>85</v>
      </c>
      <c r="C9" s="18">
        <v>40617</v>
      </c>
      <c r="D9" s="8" t="s">
        <v>324</v>
      </c>
      <c r="E9" s="2" t="s">
        <v>86</v>
      </c>
      <c r="F9" s="2" t="s">
        <v>87</v>
      </c>
      <c r="G9" s="2" t="s">
        <v>88</v>
      </c>
      <c r="H9" s="2">
        <v>249500</v>
      </c>
      <c r="I9" s="21">
        <v>248000</v>
      </c>
      <c r="J9" s="7">
        <f t="shared" si="0"/>
        <v>1500</v>
      </c>
      <c r="K9" s="38">
        <f t="shared" si="2"/>
        <v>0.60120240480961928</v>
      </c>
      <c r="L9" s="21" t="s">
        <v>89</v>
      </c>
      <c r="M9" s="18">
        <v>40618</v>
      </c>
      <c r="N9" s="7">
        <v>2</v>
      </c>
      <c r="O9" s="7">
        <v>2</v>
      </c>
      <c r="P9" s="21"/>
    </row>
    <row r="10" spans="1:18" ht="30" x14ac:dyDescent="0.25">
      <c r="A10" s="7">
        <f t="shared" si="1"/>
        <v>6</v>
      </c>
      <c r="B10" s="7" t="s">
        <v>90</v>
      </c>
      <c r="C10" s="18">
        <v>40618</v>
      </c>
      <c r="D10" s="8" t="s">
        <v>323</v>
      </c>
      <c r="E10" s="2" t="s">
        <v>34</v>
      </c>
      <c r="F10" s="2" t="s">
        <v>91</v>
      </c>
      <c r="G10" s="2" t="s">
        <v>9</v>
      </c>
      <c r="H10" s="2">
        <v>356080</v>
      </c>
      <c r="I10" s="21">
        <v>305300</v>
      </c>
      <c r="J10" s="7">
        <f t="shared" si="0"/>
        <v>50780</v>
      </c>
      <c r="K10" s="38">
        <f t="shared" si="2"/>
        <v>14.260840260615593</v>
      </c>
      <c r="L10" s="21" t="s">
        <v>56</v>
      </c>
      <c r="M10" s="18">
        <v>40751</v>
      </c>
      <c r="N10" s="7">
        <v>3</v>
      </c>
      <c r="O10" s="7">
        <v>3</v>
      </c>
      <c r="P10" s="21"/>
    </row>
    <row r="11" spans="1:18" ht="45" x14ac:dyDescent="0.25">
      <c r="A11" s="7">
        <f t="shared" si="1"/>
        <v>7</v>
      </c>
      <c r="B11" s="7" t="s">
        <v>98</v>
      </c>
      <c r="C11" s="18">
        <v>40624</v>
      </c>
      <c r="D11" s="8" t="s">
        <v>319</v>
      </c>
      <c r="E11" s="2" t="s">
        <v>31</v>
      </c>
      <c r="F11" s="2" t="s">
        <v>81</v>
      </c>
      <c r="G11" s="2" t="s">
        <v>82</v>
      </c>
      <c r="H11" s="21">
        <v>110808.93</v>
      </c>
      <c r="I11" s="21">
        <v>110808.93</v>
      </c>
      <c r="J11" s="7">
        <f t="shared" si="0"/>
        <v>0</v>
      </c>
      <c r="K11" s="38">
        <f t="shared" si="2"/>
        <v>0</v>
      </c>
      <c r="L11" s="21" t="s">
        <v>99</v>
      </c>
      <c r="M11" s="7"/>
      <c r="N11" s="7">
        <v>1</v>
      </c>
      <c r="O11" s="7"/>
      <c r="P11" s="21">
        <v>110808.93</v>
      </c>
    </row>
    <row r="12" spans="1:18" ht="30" x14ac:dyDescent="0.25">
      <c r="A12" s="7">
        <f t="shared" si="1"/>
        <v>8</v>
      </c>
      <c r="B12" s="7" t="s">
        <v>100</v>
      </c>
      <c r="C12" s="18">
        <v>40624</v>
      </c>
      <c r="D12" s="8" t="s">
        <v>309</v>
      </c>
      <c r="E12" s="2" t="s">
        <v>101</v>
      </c>
      <c r="F12" s="2" t="s">
        <v>81</v>
      </c>
      <c r="G12" s="2" t="s">
        <v>82</v>
      </c>
      <c r="H12" s="21">
        <v>281064.09000000003</v>
      </c>
      <c r="I12" s="21">
        <v>281064.09000000003</v>
      </c>
      <c r="J12" s="7">
        <f t="shared" si="0"/>
        <v>0</v>
      </c>
      <c r="K12" s="38">
        <f t="shared" si="2"/>
        <v>0</v>
      </c>
      <c r="L12" s="21" t="s">
        <v>99</v>
      </c>
      <c r="M12" s="7"/>
      <c r="N12" s="7">
        <v>1</v>
      </c>
      <c r="O12" s="7"/>
      <c r="P12" s="21">
        <v>281064.09000000003</v>
      </c>
    </row>
    <row r="13" spans="1:18" ht="30" x14ac:dyDescent="0.25">
      <c r="A13" s="7">
        <f t="shared" si="1"/>
        <v>9</v>
      </c>
      <c r="B13" s="7" t="s">
        <v>110</v>
      </c>
      <c r="C13" s="18">
        <v>40630</v>
      </c>
      <c r="D13" s="8" t="s">
        <v>305</v>
      </c>
      <c r="E13" s="2" t="s">
        <v>125</v>
      </c>
      <c r="F13" s="2" t="s">
        <v>111</v>
      </c>
      <c r="G13" s="2" t="s">
        <v>55</v>
      </c>
      <c r="H13" s="2">
        <v>293497.7</v>
      </c>
      <c r="I13" s="7">
        <v>292500</v>
      </c>
      <c r="J13" s="7">
        <f t="shared" si="0"/>
        <v>997.70000000001164</v>
      </c>
      <c r="K13" s="38">
        <f t="shared" si="2"/>
        <v>0.3399345207815978</v>
      </c>
      <c r="L13" s="7" t="s">
        <v>112</v>
      </c>
      <c r="M13" s="18">
        <v>40653</v>
      </c>
      <c r="N13" s="7">
        <v>2</v>
      </c>
      <c r="O13" s="7">
        <v>2</v>
      </c>
      <c r="P13" s="7"/>
    </row>
    <row r="14" spans="1:18" ht="30" x14ac:dyDescent="0.25">
      <c r="A14" s="7">
        <f t="shared" si="1"/>
        <v>10</v>
      </c>
      <c r="B14" s="7" t="s">
        <v>113</v>
      </c>
      <c r="C14" s="18">
        <v>40630</v>
      </c>
      <c r="D14" s="8" t="s">
        <v>467</v>
      </c>
      <c r="E14" s="2" t="s">
        <v>123</v>
      </c>
      <c r="F14" s="2" t="s">
        <v>111</v>
      </c>
      <c r="G14" s="2" t="s">
        <v>55</v>
      </c>
      <c r="H14" s="2">
        <v>164685.1</v>
      </c>
      <c r="I14" s="7">
        <v>163500</v>
      </c>
      <c r="J14" s="7">
        <f t="shared" si="0"/>
        <v>1185.1000000000058</v>
      </c>
      <c r="K14" s="38">
        <f t="shared" si="2"/>
        <v>0.71961580009363679</v>
      </c>
      <c r="L14" s="7" t="s">
        <v>112</v>
      </c>
      <c r="M14" s="18">
        <v>40653</v>
      </c>
      <c r="N14" s="7">
        <v>2</v>
      </c>
      <c r="O14" s="7">
        <v>2</v>
      </c>
      <c r="P14" s="7"/>
    </row>
    <row r="15" spans="1:18" ht="30" x14ac:dyDescent="0.25">
      <c r="A15" s="7">
        <f t="shared" si="1"/>
        <v>11</v>
      </c>
      <c r="B15" s="7" t="s">
        <v>114</v>
      </c>
      <c r="C15" s="18">
        <v>40661</v>
      </c>
      <c r="D15" s="8" t="s">
        <v>468</v>
      </c>
      <c r="E15" s="2" t="s">
        <v>124</v>
      </c>
      <c r="F15" s="2" t="s">
        <v>111</v>
      </c>
      <c r="G15" s="2" t="s">
        <v>55</v>
      </c>
      <c r="H15" s="2">
        <v>366278</v>
      </c>
      <c r="I15" s="7">
        <v>364500</v>
      </c>
      <c r="J15" s="7">
        <f t="shared" si="0"/>
        <v>1778</v>
      </c>
      <c r="K15" s="38">
        <f t="shared" si="2"/>
        <v>0.48542363996745641</v>
      </c>
      <c r="L15" s="7" t="s">
        <v>112</v>
      </c>
      <c r="M15" s="18">
        <v>40653</v>
      </c>
      <c r="N15" s="7">
        <v>2</v>
      </c>
      <c r="O15" s="7">
        <v>2</v>
      </c>
      <c r="P15" s="7"/>
    </row>
    <row r="16" spans="1:18" ht="45" x14ac:dyDescent="0.25">
      <c r="A16" s="7">
        <f t="shared" si="1"/>
        <v>12</v>
      </c>
      <c r="B16" s="21" t="s">
        <v>128</v>
      </c>
      <c r="C16" s="18">
        <v>40652</v>
      </c>
      <c r="D16" s="8" t="s">
        <v>300</v>
      </c>
      <c r="E16" s="2" t="s">
        <v>34</v>
      </c>
      <c r="F16" s="2" t="s">
        <v>131</v>
      </c>
      <c r="G16" s="2" t="s">
        <v>132</v>
      </c>
      <c r="H16" s="2">
        <v>375928.66</v>
      </c>
      <c r="I16" s="21">
        <v>375928</v>
      </c>
      <c r="J16" s="7">
        <f t="shared" si="0"/>
        <v>0.65999999997438863</v>
      </c>
      <c r="K16" s="38">
        <f t="shared" si="2"/>
        <v>1.7556522558678783E-4</v>
      </c>
      <c r="L16" s="20" t="s">
        <v>336</v>
      </c>
      <c r="M16" s="18">
        <v>40893</v>
      </c>
      <c r="N16" s="7">
        <v>2</v>
      </c>
      <c r="O16" s="7">
        <v>2</v>
      </c>
      <c r="P16" s="21"/>
    </row>
    <row r="17" spans="1:16" ht="45" x14ac:dyDescent="0.25">
      <c r="A17" s="7">
        <f t="shared" si="1"/>
        <v>13</v>
      </c>
      <c r="B17" s="21" t="s">
        <v>133</v>
      </c>
      <c r="C17" s="18">
        <v>40653</v>
      </c>
      <c r="D17" s="8" t="s">
        <v>299</v>
      </c>
      <c r="E17" s="2" t="s">
        <v>34</v>
      </c>
      <c r="F17" s="2" t="s">
        <v>134</v>
      </c>
      <c r="G17" s="2" t="s">
        <v>135</v>
      </c>
      <c r="H17" s="2">
        <v>475701.06</v>
      </c>
      <c r="I17" s="21">
        <v>475701.06</v>
      </c>
      <c r="J17" s="7">
        <f t="shared" si="0"/>
        <v>0</v>
      </c>
      <c r="K17" s="38">
        <f t="shared" si="2"/>
        <v>0</v>
      </c>
      <c r="L17" s="7" t="s">
        <v>112</v>
      </c>
      <c r="M17" s="7"/>
      <c r="N17" s="7">
        <v>1</v>
      </c>
      <c r="O17" s="7"/>
      <c r="P17" s="21">
        <v>475701.06</v>
      </c>
    </row>
    <row r="18" spans="1:16" ht="30" x14ac:dyDescent="0.25">
      <c r="A18" s="7">
        <f t="shared" si="1"/>
        <v>14</v>
      </c>
      <c r="B18" s="7" t="s">
        <v>150</v>
      </c>
      <c r="C18" s="18">
        <v>40659</v>
      </c>
      <c r="D18" s="10" t="s">
        <v>337</v>
      </c>
      <c r="E18" s="2" t="s">
        <v>34</v>
      </c>
      <c r="F18" s="2" t="s">
        <v>151</v>
      </c>
      <c r="G18" s="2" t="s">
        <v>152</v>
      </c>
      <c r="H18" s="2">
        <v>190900</v>
      </c>
      <c r="I18" s="7">
        <v>187400</v>
      </c>
      <c r="J18" s="7">
        <f t="shared" si="0"/>
        <v>3500</v>
      </c>
      <c r="K18" s="38">
        <f t="shared" si="2"/>
        <v>1.8334206390780514</v>
      </c>
      <c r="L18" s="20" t="s">
        <v>336</v>
      </c>
      <c r="M18" s="7"/>
      <c r="N18" s="7">
        <v>2</v>
      </c>
      <c r="O18" s="7">
        <v>2</v>
      </c>
      <c r="P18" s="7"/>
    </row>
    <row r="19" spans="1:16" ht="30" x14ac:dyDescent="0.25">
      <c r="A19" s="7">
        <f t="shared" si="1"/>
        <v>15</v>
      </c>
      <c r="B19" s="7" t="s">
        <v>153</v>
      </c>
      <c r="C19" s="18">
        <v>40667</v>
      </c>
      <c r="D19" s="8" t="s">
        <v>294</v>
      </c>
      <c r="E19" s="2" t="s">
        <v>34</v>
      </c>
      <c r="F19" s="2" t="s">
        <v>91</v>
      </c>
      <c r="G19" s="2" t="s">
        <v>9</v>
      </c>
      <c r="H19" s="2">
        <v>353120</v>
      </c>
      <c r="I19" s="7">
        <v>325397</v>
      </c>
      <c r="J19" s="7">
        <f t="shared" si="0"/>
        <v>27723</v>
      </c>
      <c r="K19" s="38">
        <f t="shared" si="2"/>
        <v>7.8508722247394651</v>
      </c>
      <c r="L19" s="7" t="s">
        <v>154</v>
      </c>
      <c r="M19" s="18">
        <v>40840</v>
      </c>
      <c r="N19" s="7">
        <v>2</v>
      </c>
      <c r="O19" s="7">
        <v>2</v>
      </c>
      <c r="P19" s="7"/>
    </row>
    <row r="20" spans="1:16" ht="30" x14ac:dyDescent="0.25">
      <c r="A20" s="7">
        <f t="shared" si="1"/>
        <v>16</v>
      </c>
      <c r="B20" s="21" t="s">
        <v>155</v>
      </c>
      <c r="C20" s="18">
        <v>40667</v>
      </c>
      <c r="D20" s="8" t="s">
        <v>293</v>
      </c>
      <c r="E20" s="2" t="s">
        <v>34</v>
      </c>
      <c r="F20" s="2" t="s">
        <v>156</v>
      </c>
      <c r="G20" s="2" t="s">
        <v>157</v>
      </c>
      <c r="H20" s="2">
        <v>200009</v>
      </c>
      <c r="I20" s="21">
        <v>175461</v>
      </c>
      <c r="J20" s="7">
        <f t="shared" si="0"/>
        <v>24548</v>
      </c>
      <c r="K20" s="38">
        <f t="shared" si="2"/>
        <v>12.273447694853731</v>
      </c>
      <c r="L20" s="20" t="s">
        <v>336</v>
      </c>
      <c r="M20" s="19">
        <v>40662</v>
      </c>
      <c r="N20" s="7">
        <v>2</v>
      </c>
      <c r="O20" s="7">
        <v>2</v>
      </c>
      <c r="P20" s="21"/>
    </row>
    <row r="21" spans="1:16" ht="30" x14ac:dyDescent="0.25">
      <c r="A21" s="7">
        <f t="shared" si="1"/>
        <v>17</v>
      </c>
      <c r="B21" s="21" t="s">
        <v>158</v>
      </c>
      <c r="C21" s="18">
        <v>40667</v>
      </c>
      <c r="D21" s="8" t="s">
        <v>292</v>
      </c>
      <c r="E21" s="2" t="s">
        <v>34</v>
      </c>
      <c r="F21" s="2" t="s">
        <v>170</v>
      </c>
      <c r="G21" s="2" t="s">
        <v>94</v>
      </c>
      <c r="H21" s="2">
        <v>55360</v>
      </c>
      <c r="I21" s="21">
        <v>43720</v>
      </c>
      <c r="J21" s="7">
        <f t="shared" si="0"/>
        <v>11640</v>
      </c>
      <c r="K21" s="38">
        <f t="shared" si="2"/>
        <v>21.026011560693643</v>
      </c>
      <c r="L21" s="19" t="s">
        <v>154</v>
      </c>
      <c r="M21" s="19">
        <v>40801</v>
      </c>
      <c r="N21" s="7">
        <v>2</v>
      </c>
      <c r="O21" s="7">
        <v>2</v>
      </c>
      <c r="P21" s="21"/>
    </row>
    <row r="22" spans="1:16" ht="30" x14ac:dyDescent="0.25">
      <c r="A22" s="7">
        <f t="shared" si="1"/>
        <v>18</v>
      </c>
      <c r="B22" s="7" t="s">
        <v>163</v>
      </c>
      <c r="C22" s="18">
        <v>40667</v>
      </c>
      <c r="D22" s="8" t="s">
        <v>290</v>
      </c>
      <c r="E22" s="2" t="s">
        <v>34</v>
      </c>
      <c r="F22" s="2" t="s">
        <v>81</v>
      </c>
      <c r="G22" s="2" t="s">
        <v>82</v>
      </c>
      <c r="H22" s="2">
        <v>480500</v>
      </c>
      <c r="I22" s="7">
        <v>475700</v>
      </c>
      <c r="J22" s="7">
        <f t="shared" si="0"/>
        <v>4800</v>
      </c>
      <c r="K22" s="38">
        <f t="shared" si="2"/>
        <v>0.99895941727367321</v>
      </c>
      <c r="L22" s="23" t="s">
        <v>154</v>
      </c>
      <c r="M22" s="19">
        <v>40725</v>
      </c>
      <c r="N22" s="7">
        <v>2</v>
      </c>
      <c r="O22" s="7">
        <v>2</v>
      </c>
      <c r="P22" s="7"/>
    </row>
    <row r="23" spans="1:16" ht="30" x14ac:dyDescent="0.25">
      <c r="A23" s="7">
        <f t="shared" si="1"/>
        <v>19</v>
      </c>
      <c r="B23" s="7" t="s">
        <v>164</v>
      </c>
      <c r="C23" s="18">
        <v>40669</v>
      </c>
      <c r="D23" s="8" t="s">
        <v>289</v>
      </c>
      <c r="E23" s="2" t="s">
        <v>34</v>
      </c>
      <c r="F23" s="2" t="s">
        <v>91</v>
      </c>
      <c r="G23" s="2" t="s">
        <v>165</v>
      </c>
      <c r="H23" s="7">
        <v>255500</v>
      </c>
      <c r="I23" s="7">
        <v>255500</v>
      </c>
      <c r="J23" s="7">
        <f t="shared" si="0"/>
        <v>0</v>
      </c>
      <c r="K23" s="38">
        <f t="shared" si="2"/>
        <v>0</v>
      </c>
      <c r="L23" s="7" t="s">
        <v>154</v>
      </c>
      <c r="M23" s="18">
        <v>40840</v>
      </c>
      <c r="N23" s="7">
        <v>1</v>
      </c>
      <c r="O23" s="7"/>
      <c r="P23" s="7">
        <v>255500</v>
      </c>
    </row>
    <row r="24" spans="1:16" x14ac:dyDescent="0.25">
      <c r="A24" s="7">
        <f t="shared" si="1"/>
        <v>20</v>
      </c>
      <c r="B24" s="7" t="s">
        <v>166</v>
      </c>
      <c r="C24" s="18">
        <v>40673</v>
      </c>
      <c r="D24" s="8" t="s">
        <v>288</v>
      </c>
      <c r="E24" s="2" t="s">
        <v>86</v>
      </c>
      <c r="F24" s="2" t="s">
        <v>87</v>
      </c>
      <c r="G24" s="2" t="s">
        <v>167</v>
      </c>
      <c r="H24" s="2">
        <v>249519</v>
      </c>
      <c r="I24" s="7">
        <v>194200</v>
      </c>
      <c r="J24" s="7">
        <f t="shared" si="0"/>
        <v>55319</v>
      </c>
      <c r="K24" s="38">
        <f t="shared" si="2"/>
        <v>22.170255571719991</v>
      </c>
      <c r="L24" s="7" t="s">
        <v>168</v>
      </c>
      <c r="M24" s="18">
        <v>40674</v>
      </c>
      <c r="N24" s="7">
        <v>2</v>
      </c>
      <c r="O24" s="7">
        <v>2</v>
      </c>
      <c r="P24" s="7"/>
    </row>
    <row r="25" spans="1:16" ht="30" x14ac:dyDescent="0.25">
      <c r="A25" s="7">
        <f t="shared" si="1"/>
        <v>21</v>
      </c>
      <c r="B25" s="7" t="s">
        <v>169</v>
      </c>
      <c r="C25" s="18">
        <v>40674</v>
      </c>
      <c r="D25" s="8" t="s">
        <v>469</v>
      </c>
      <c r="E25" s="2" t="s">
        <v>34</v>
      </c>
      <c r="F25" s="2" t="s">
        <v>170</v>
      </c>
      <c r="G25" s="2" t="s">
        <v>95</v>
      </c>
      <c r="H25" s="2">
        <v>222175</v>
      </c>
      <c r="I25" s="7">
        <v>184970</v>
      </c>
      <c r="J25" s="7">
        <f t="shared" si="0"/>
        <v>37205</v>
      </c>
      <c r="K25" s="38">
        <f t="shared" si="2"/>
        <v>16.745808484302916</v>
      </c>
      <c r="L25" s="20" t="s">
        <v>154</v>
      </c>
      <c r="M25" s="7"/>
      <c r="N25" s="7">
        <v>1</v>
      </c>
      <c r="O25" s="7"/>
      <c r="P25" s="7">
        <v>184970</v>
      </c>
    </row>
    <row r="26" spans="1:16" x14ac:dyDescent="0.25">
      <c r="A26" s="7">
        <f t="shared" si="1"/>
        <v>22</v>
      </c>
      <c r="B26" s="7" t="s">
        <v>175</v>
      </c>
      <c r="C26" s="18">
        <v>40687</v>
      </c>
      <c r="D26" s="8" t="s">
        <v>286</v>
      </c>
      <c r="E26" s="2" t="s">
        <v>21</v>
      </c>
      <c r="F26" s="2" t="s">
        <v>176</v>
      </c>
      <c r="G26" s="2" t="s">
        <v>177</v>
      </c>
      <c r="H26" s="2">
        <v>249985</v>
      </c>
      <c r="I26" s="7">
        <v>249305</v>
      </c>
      <c r="J26" s="7">
        <f t="shared" si="0"/>
        <v>680</v>
      </c>
      <c r="K26" s="38">
        <f t="shared" si="2"/>
        <v>0.27201632097925876</v>
      </c>
      <c r="L26" s="7" t="s">
        <v>154</v>
      </c>
      <c r="M26" s="18">
        <v>40899</v>
      </c>
      <c r="N26" s="7">
        <v>2</v>
      </c>
      <c r="O26" s="7">
        <v>2</v>
      </c>
      <c r="P26" s="7"/>
    </row>
    <row r="27" spans="1:16" ht="30" x14ac:dyDescent="0.25">
      <c r="A27" s="7">
        <f t="shared" si="1"/>
        <v>23</v>
      </c>
      <c r="B27" s="7" t="s">
        <v>178</v>
      </c>
      <c r="C27" s="18">
        <v>40687</v>
      </c>
      <c r="D27" s="8" t="s">
        <v>285</v>
      </c>
      <c r="E27" s="2" t="s">
        <v>21</v>
      </c>
      <c r="F27" s="2" t="s">
        <v>176</v>
      </c>
      <c r="G27" s="2" t="s">
        <v>165</v>
      </c>
      <c r="H27" s="2">
        <v>281415</v>
      </c>
      <c r="I27" s="7">
        <v>239856</v>
      </c>
      <c r="J27" s="7">
        <f t="shared" si="0"/>
        <v>41559</v>
      </c>
      <c r="K27" s="38">
        <f t="shared" si="2"/>
        <v>14.767869516550292</v>
      </c>
      <c r="L27" s="7" t="s">
        <v>154</v>
      </c>
      <c r="M27" s="18">
        <v>40724</v>
      </c>
      <c r="N27" s="7">
        <v>2</v>
      </c>
      <c r="O27" s="7">
        <v>2</v>
      </c>
      <c r="P27" s="7"/>
    </row>
    <row r="28" spans="1:16" x14ac:dyDescent="0.25">
      <c r="A28" s="7">
        <f t="shared" si="1"/>
        <v>24</v>
      </c>
      <c r="B28" s="7" t="s">
        <v>179</v>
      </c>
      <c r="C28" s="18">
        <v>40687</v>
      </c>
      <c r="D28" s="8" t="s">
        <v>284</v>
      </c>
      <c r="E28" s="2" t="s">
        <v>21</v>
      </c>
      <c r="F28" s="2" t="s">
        <v>176</v>
      </c>
      <c r="G28" s="2" t="s">
        <v>9</v>
      </c>
      <c r="H28" s="2">
        <v>108965</v>
      </c>
      <c r="I28" s="7">
        <v>92550</v>
      </c>
      <c r="J28" s="7">
        <f t="shared" si="0"/>
        <v>16415</v>
      </c>
      <c r="K28" s="38">
        <f t="shared" si="2"/>
        <v>15.064470242738496</v>
      </c>
      <c r="L28" s="7" t="s">
        <v>154</v>
      </c>
      <c r="M28" s="18">
        <v>40695</v>
      </c>
      <c r="N28" s="7">
        <v>2</v>
      </c>
      <c r="O28" s="7">
        <v>2</v>
      </c>
      <c r="P28" s="7"/>
    </row>
    <row r="29" spans="1:16" ht="45" x14ac:dyDescent="0.25">
      <c r="A29" s="7">
        <f t="shared" si="1"/>
        <v>25</v>
      </c>
      <c r="B29" s="7" t="s">
        <v>179</v>
      </c>
      <c r="C29" s="18">
        <v>40694</v>
      </c>
      <c r="D29" s="8" t="s">
        <v>283</v>
      </c>
      <c r="E29" s="2" t="s">
        <v>34</v>
      </c>
      <c r="F29" s="2" t="s">
        <v>180</v>
      </c>
      <c r="G29" s="2" t="s">
        <v>181</v>
      </c>
      <c r="H29" s="2">
        <v>41450</v>
      </c>
      <c r="I29" s="7">
        <v>40500</v>
      </c>
      <c r="J29" s="7">
        <f t="shared" si="0"/>
        <v>950</v>
      </c>
      <c r="K29" s="38">
        <f t="shared" si="2"/>
        <v>2.2919179734620023</v>
      </c>
      <c r="L29" s="24" t="s">
        <v>154</v>
      </c>
      <c r="M29" s="19">
        <v>40745</v>
      </c>
      <c r="N29" s="7">
        <v>2</v>
      </c>
      <c r="O29" s="7">
        <v>2</v>
      </c>
      <c r="P29" s="7"/>
    </row>
    <row r="30" spans="1:16" ht="30" x14ac:dyDescent="0.25">
      <c r="A30" s="7">
        <f t="shared" si="1"/>
        <v>26</v>
      </c>
      <c r="B30" s="7" t="s">
        <v>182</v>
      </c>
      <c r="C30" s="18">
        <v>40694</v>
      </c>
      <c r="D30" s="8" t="s">
        <v>281</v>
      </c>
      <c r="E30" s="2" t="s">
        <v>34</v>
      </c>
      <c r="F30" s="2" t="s">
        <v>185</v>
      </c>
      <c r="G30" s="2" t="s">
        <v>186</v>
      </c>
      <c r="H30" s="2">
        <v>29100</v>
      </c>
      <c r="I30" s="7">
        <v>14850</v>
      </c>
      <c r="J30" s="7">
        <f t="shared" si="0"/>
        <v>14250</v>
      </c>
      <c r="K30" s="38">
        <f t="shared" si="2"/>
        <v>48.96907216494845</v>
      </c>
      <c r="L30" s="7" t="s">
        <v>154</v>
      </c>
      <c r="M30" s="18">
        <v>40696</v>
      </c>
      <c r="N30" s="7">
        <v>2</v>
      </c>
      <c r="O30" s="7">
        <v>2</v>
      </c>
      <c r="P30" s="7"/>
    </row>
    <row r="31" spans="1:16" ht="45" x14ac:dyDescent="0.25">
      <c r="A31" s="7">
        <f t="shared" si="1"/>
        <v>27</v>
      </c>
      <c r="B31" s="7" t="s">
        <v>208</v>
      </c>
      <c r="C31" s="18">
        <v>40708</v>
      </c>
      <c r="D31" s="11" t="s">
        <v>275</v>
      </c>
      <c r="E31" s="2" t="s">
        <v>221</v>
      </c>
      <c r="F31" s="2" t="s">
        <v>176</v>
      </c>
      <c r="G31" s="2" t="s">
        <v>9</v>
      </c>
      <c r="H31" s="2">
        <v>49113</v>
      </c>
      <c r="I31" s="7">
        <v>43557.34</v>
      </c>
      <c r="J31" s="7">
        <f t="shared" ref="J31:J56" si="3">H31-I31</f>
        <v>5555.6600000000035</v>
      </c>
      <c r="K31" s="38">
        <f t="shared" si="2"/>
        <v>11.311994787530804</v>
      </c>
      <c r="L31" s="7" t="s">
        <v>154</v>
      </c>
      <c r="M31" s="18">
        <v>40743</v>
      </c>
      <c r="N31" s="7">
        <v>3</v>
      </c>
      <c r="O31" s="7">
        <v>3</v>
      </c>
      <c r="P31" s="7"/>
    </row>
    <row r="32" spans="1:16" ht="45" x14ac:dyDescent="0.25">
      <c r="A32" s="7">
        <f t="shared" si="1"/>
        <v>28</v>
      </c>
      <c r="B32" s="7" t="s">
        <v>212</v>
      </c>
      <c r="C32" s="18">
        <v>40711</v>
      </c>
      <c r="D32" s="11" t="s">
        <v>273</v>
      </c>
      <c r="E32" s="2" t="s">
        <v>220</v>
      </c>
      <c r="F32" s="2" t="s">
        <v>213</v>
      </c>
      <c r="G32" s="2" t="s">
        <v>9</v>
      </c>
      <c r="H32" s="2">
        <v>81855</v>
      </c>
      <c r="I32" s="7">
        <v>71675</v>
      </c>
      <c r="J32" s="7">
        <f t="shared" si="3"/>
        <v>10180</v>
      </c>
      <c r="K32" s="38">
        <f t="shared" si="2"/>
        <v>12.436625740638934</v>
      </c>
      <c r="L32" s="7" t="s">
        <v>154</v>
      </c>
      <c r="M32" s="18">
        <v>40743</v>
      </c>
      <c r="N32" s="7">
        <v>3</v>
      </c>
      <c r="O32" s="7">
        <v>3</v>
      </c>
      <c r="P32" s="7"/>
    </row>
    <row r="33" spans="1:16" x14ac:dyDescent="0.25">
      <c r="A33" s="7">
        <f t="shared" si="1"/>
        <v>29</v>
      </c>
      <c r="B33" s="7" t="s">
        <v>214</v>
      </c>
      <c r="C33" s="18">
        <v>40711</v>
      </c>
      <c r="D33" s="11" t="s">
        <v>272</v>
      </c>
      <c r="E33" s="2" t="s">
        <v>215</v>
      </c>
      <c r="F33" s="2" t="s">
        <v>213</v>
      </c>
      <c r="G33" s="2" t="s">
        <v>9</v>
      </c>
      <c r="H33" s="2">
        <v>73669.5</v>
      </c>
      <c r="I33" s="7">
        <v>62768</v>
      </c>
      <c r="J33" s="7">
        <f t="shared" si="3"/>
        <v>10901.5</v>
      </c>
      <c r="K33" s="38">
        <f t="shared" si="2"/>
        <v>14.797847141625775</v>
      </c>
      <c r="L33" s="7" t="s">
        <v>154</v>
      </c>
      <c r="M33" s="18">
        <v>40743</v>
      </c>
      <c r="N33" s="7">
        <v>2</v>
      </c>
      <c r="O33" s="7">
        <v>2</v>
      </c>
      <c r="P33" s="7"/>
    </row>
    <row r="34" spans="1:16" ht="30" x14ac:dyDescent="0.25">
      <c r="A34" s="7">
        <f t="shared" si="1"/>
        <v>30</v>
      </c>
      <c r="B34" s="7" t="s">
        <v>216</v>
      </c>
      <c r="C34" s="18">
        <v>40711</v>
      </c>
      <c r="D34" s="11" t="s">
        <v>271</v>
      </c>
      <c r="E34" s="2" t="s">
        <v>219</v>
      </c>
      <c r="F34" s="2" t="s">
        <v>8</v>
      </c>
      <c r="G34" s="2" t="s">
        <v>9</v>
      </c>
      <c r="H34" s="2">
        <v>114597</v>
      </c>
      <c r="I34" s="7">
        <v>99928</v>
      </c>
      <c r="J34" s="7">
        <f t="shared" si="3"/>
        <v>14669</v>
      </c>
      <c r="K34" s="38">
        <f t="shared" si="2"/>
        <v>12.800509611944467</v>
      </c>
      <c r="L34" s="7" t="s">
        <v>154</v>
      </c>
      <c r="M34" s="18">
        <v>40743</v>
      </c>
      <c r="N34" s="7">
        <v>2</v>
      </c>
      <c r="O34" s="7">
        <v>2</v>
      </c>
      <c r="P34" s="7"/>
    </row>
    <row r="35" spans="1:16" ht="30" x14ac:dyDescent="0.25">
      <c r="A35" s="7">
        <f t="shared" si="1"/>
        <v>31</v>
      </c>
      <c r="B35" s="7" t="s">
        <v>217</v>
      </c>
      <c r="C35" s="18">
        <v>40711</v>
      </c>
      <c r="D35" s="11" t="s">
        <v>270</v>
      </c>
      <c r="E35" s="2" t="s">
        <v>218</v>
      </c>
      <c r="F35" s="2" t="s">
        <v>176</v>
      </c>
      <c r="G35" s="2" t="s">
        <v>9</v>
      </c>
      <c r="H35" s="2">
        <v>163710</v>
      </c>
      <c r="I35" s="7">
        <v>133866</v>
      </c>
      <c r="J35" s="7">
        <f t="shared" si="3"/>
        <v>29844</v>
      </c>
      <c r="K35" s="38">
        <f t="shared" si="2"/>
        <v>18.229796591533809</v>
      </c>
      <c r="L35" s="7" t="s">
        <v>154</v>
      </c>
      <c r="M35" s="18">
        <v>40743</v>
      </c>
      <c r="N35" s="7">
        <v>4</v>
      </c>
      <c r="O35" s="7">
        <v>4</v>
      </c>
      <c r="P35" s="7"/>
    </row>
    <row r="36" spans="1:16" ht="30" x14ac:dyDescent="0.25">
      <c r="A36" s="7">
        <f t="shared" si="1"/>
        <v>32</v>
      </c>
      <c r="B36" s="7" t="s">
        <v>223</v>
      </c>
      <c r="C36" s="18">
        <v>40711</v>
      </c>
      <c r="D36" s="11" t="s">
        <v>269</v>
      </c>
      <c r="E36" s="2" t="s">
        <v>224</v>
      </c>
      <c r="F36" s="2" t="s">
        <v>225</v>
      </c>
      <c r="G36" s="2" t="s">
        <v>9</v>
      </c>
      <c r="H36" s="2">
        <v>130968</v>
      </c>
      <c r="I36" s="7">
        <v>106485.2</v>
      </c>
      <c r="J36" s="7">
        <f t="shared" si="3"/>
        <v>24482.800000000003</v>
      </c>
      <c r="K36" s="38">
        <f t="shared" si="2"/>
        <v>18.69372671186855</v>
      </c>
      <c r="L36" s="7" t="s">
        <v>154</v>
      </c>
      <c r="M36" s="18">
        <v>40743</v>
      </c>
      <c r="N36" s="7">
        <v>2</v>
      </c>
      <c r="O36" s="7">
        <v>2</v>
      </c>
      <c r="P36" s="7"/>
    </row>
    <row r="37" spans="1:16" ht="30" x14ac:dyDescent="0.25">
      <c r="A37" s="7">
        <f t="shared" si="1"/>
        <v>33</v>
      </c>
      <c r="B37" s="7" t="s">
        <v>226</v>
      </c>
      <c r="C37" s="18">
        <v>40711</v>
      </c>
      <c r="D37" s="11" t="s">
        <v>474</v>
      </c>
      <c r="E37" s="2" t="s">
        <v>227</v>
      </c>
      <c r="F37" s="2" t="s">
        <v>176</v>
      </c>
      <c r="G37" s="2" t="s">
        <v>228</v>
      </c>
      <c r="H37" s="2">
        <v>130968</v>
      </c>
      <c r="I37" s="7">
        <v>119683</v>
      </c>
      <c r="J37" s="7">
        <f t="shared" si="3"/>
        <v>11285</v>
      </c>
      <c r="K37" s="38">
        <f t="shared" si="2"/>
        <v>8.6166086372243598</v>
      </c>
      <c r="L37" s="7" t="s">
        <v>154</v>
      </c>
      <c r="M37" s="18">
        <v>40743</v>
      </c>
      <c r="N37" s="7">
        <v>3</v>
      </c>
      <c r="O37" s="7">
        <v>3</v>
      </c>
      <c r="P37" s="7"/>
    </row>
    <row r="38" spans="1:16" ht="30" x14ac:dyDescent="0.25">
      <c r="A38" s="7">
        <f t="shared" si="1"/>
        <v>34</v>
      </c>
      <c r="B38" s="7" t="s">
        <v>229</v>
      </c>
      <c r="C38" s="18">
        <v>40711</v>
      </c>
      <c r="D38" s="11" t="s">
        <v>268</v>
      </c>
      <c r="E38" s="2" t="s">
        <v>230</v>
      </c>
      <c r="F38" s="2" t="s">
        <v>176</v>
      </c>
      <c r="G38" s="2" t="s">
        <v>9</v>
      </c>
      <c r="H38" s="2">
        <v>49113</v>
      </c>
      <c r="I38" s="7">
        <v>40103</v>
      </c>
      <c r="J38" s="7">
        <f t="shared" si="3"/>
        <v>9010</v>
      </c>
      <c r="K38" s="38">
        <f t="shared" si="2"/>
        <v>18.345448251990305</v>
      </c>
      <c r="L38" s="7" t="s">
        <v>154</v>
      </c>
      <c r="M38" s="18">
        <v>40742</v>
      </c>
      <c r="N38" s="7">
        <v>3</v>
      </c>
      <c r="O38" s="7">
        <v>3</v>
      </c>
      <c r="P38" s="7"/>
    </row>
    <row r="39" spans="1:16" ht="30" x14ac:dyDescent="0.25">
      <c r="A39" s="7">
        <f t="shared" si="1"/>
        <v>35</v>
      </c>
      <c r="B39" s="7" t="s">
        <v>231</v>
      </c>
      <c r="C39" s="18">
        <v>40716</v>
      </c>
      <c r="D39" s="12" t="s">
        <v>475</v>
      </c>
      <c r="E39" s="2" t="s">
        <v>21</v>
      </c>
      <c r="F39" s="2" t="s">
        <v>232</v>
      </c>
      <c r="G39" s="2" t="s">
        <v>233</v>
      </c>
      <c r="H39" s="2">
        <v>81855</v>
      </c>
      <c r="I39" s="7">
        <v>72062</v>
      </c>
      <c r="J39" s="7">
        <f t="shared" si="3"/>
        <v>9793</v>
      </c>
      <c r="K39" s="38">
        <f t="shared" si="2"/>
        <v>11.963838494899518</v>
      </c>
      <c r="L39" s="7" t="s">
        <v>154</v>
      </c>
      <c r="M39" s="18">
        <v>40717</v>
      </c>
      <c r="N39" s="7">
        <v>2</v>
      </c>
      <c r="O39" s="7">
        <v>2</v>
      </c>
      <c r="P39" s="7"/>
    </row>
    <row r="40" spans="1:16" ht="30" x14ac:dyDescent="0.25">
      <c r="A40" s="7">
        <f t="shared" si="1"/>
        <v>36</v>
      </c>
      <c r="B40" s="7" t="s">
        <v>234</v>
      </c>
      <c r="C40" s="18">
        <v>40716</v>
      </c>
      <c r="D40" s="13" t="s">
        <v>267</v>
      </c>
      <c r="E40" s="2" t="s">
        <v>235</v>
      </c>
      <c r="F40" s="2" t="s">
        <v>232</v>
      </c>
      <c r="G40" s="2" t="s">
        <v>9</v>
      </c>
      <c r="H40" s="2">
        <v>81855</v>
      </c>
      <c r="I40" s="7">
        <v>68028</v>
      </c>
      <c r="J40" s="7">
        <f t="shared" si="3"/>
        <v>13827</v>
      </c>
      <c r="K40" s="38">
        <f t="shared" si="2"/>
        <v>16.892065237309879</v>
      </c>
      <c r="L40" s="7" t="s">
        <v>154</v>
      </c>
      <c r="M40" s="18">
        <v>40744</v>
      </c>
      <c r="N40" s="7">
        <v>2</v>
      </c>
      <c r="O40" s="7">
        <v>2</v>
      </c>
      <c r="P40" s="7"/>
    </row>
    <row r="41" spans="1:16" ht="30" x14ac:dyDescent="0.25">
      <c r="A41" s="7">
        <f t="shared" si="1"/>
        <v>37</v>
      </c>
      <c r="B41" s="7" t="s">
        <v>234</v>
      </c>
      <c r="C41" s="18">
        <v>40716</v>
      </c>
      <c r="D41" s="13" t="s">
        <v>266</v>
      </c>
      <c r="E41" s="2" t="s">
        <v>236</v>
      </c>
      <c r="F41" s="2" t="s">
        <v>8</v>
      </c>
      <c r="G41" s="2" t="s">
        <v>9</v>
      </c>
      <c r="H41" s="2">
        <v>96588.9</v>
      </c>
      <c r="I41" s="7">
        <v>84025.14</v>
      </c>
      <c r="J41" s="7">
        <f t="shared" si="3"/>
        <v>12563.759999999995</v>
      </c>
      <c r="K41" s="38">
        <f t="shared" si="2"/>
        <v>13.007457378642883</v>
      </c>
      <c r="L41" s="7" t="s">
        <v>154</v>
      </c>
      <c r="M41" s="18">
        <v>40743</v>
      </c>
      <c r="N41" s="7">
        <v>2</v>
      </c>
      <c r="O41" s="7">
        <v>2</v>
      </c>
      <c r="P41" s="7"/>
    </row>
    <row r="42" spans="1:16" ht="30" x14ac:dyDescent="0.25">
      <c r="A42" s="7">
        <f t="shared" si="1"/>
        <v>38</v>
      </c>
      <c r="B42" s="7" t="s">
        <v>237</v>
      </c>
      <c r="C42" s="18">
        <v>40714</v>
      </c>
      <c r="D42" s="11" t="s">
        <v>265</v>
      </c>
      <c r="E42" s="2" t="s">
        <v>238</v>
      </c>
      <c r="F42" s="2" t="s">
        <v>340</v>
      </c>
      <c r="G42" s="2" t="s">
        <v>9</v>
      </c>
      <c r="H42" s="2">
        <v>130968</v>
      </c>
      <c r="I42" s="7">
        <v>109880</v>
      </c>
      <c r="J42" s="7">
        <f t="shared" si="3"/>
        <v>21088</v>
      </c>
      <c r="K42" s="38">
        <f t="shared" si="2"/>
        <v>16.101643149471627</v>
      </c>
      <c r="L42" s="7" t="s">
        <v>154</v>
      </c>
      <c r="M42" s="18">
        <v>40743</v>
      </c>
      <c r="N42" s="7">
        <v>3</v>
      </c>
      <c r="O42" s="7">
        <v>3</v>
      </c>
      <c r="P42" s="7"/>
    </row>
    <row r="43" spans="1:16" x14ac:dyDescent="0.25">
      <c r="A43" s="7">
        <f t="shared" si="1"/>
        <v>39</v>
      </c>
      <c r="B43" s="7" t="s">
        <v>239</v>
      </c>
      <c r="C43" s="18">
        <v>40717</v>
      </c>
      <c r="D43" s="11" t="s">
        <v>264</v>
      </c>
      <c r="E43" s="2" t="s">
        <v>21</v>
      </c>
      <c r="F43" s="2" t="s">
        <v>8</v>
      </c>
      <c r="G43" s="2" t="s">
        <v>9</v>
      </c>
      <c r="H43" s="2">
        <v>293409</v>
      </c>
      <c r="I43" s="7">
        <v>215559.2</v>
      </c>
      <c r="J43" s="7">
        <f t="shared" si="3"/>
        <v>77849.799999999988</v>
      </c>
      <c r="K43" s="38">
        <f t="shared" si="2"/>
        <v>26.532860273543069</v>
      </c>
      <c r="L43" s="7" t="s">
        <v>154</v>
      </c>
      <c r="M43" s="18">
        <v>40900</v>
      </c>
      <c r="N43" s="7">
        <v>1</v>
      </c>
      <c r="O43" s="7"/>
      <c r="P43" s="7">
        <v>215559.2</v>
      </c>
    </row>
    <row r="44" spans="1:16" ht="30" x14ac:dyDescent="0.25">
      <c r="A44" s="7">
        <f t="shared" si="1"/>
        <v>40</v>
      </c>
      <c r="B44" s="7" t="s">
        <v>249</v>
      </c>
      <c r="C44" s="18">
        <v>40705</v>
      </c>
      <c r="D44" s="11" t="s">
        <v>461</v>
      </c>
      <c r="E44" s="2" t="s">
        <v>34</v>
      </c>
      <c r="F44" s="2" t="s">
        <v>12</v>
      </c>
      <c r="G44" s="2" t="s">
        <v>250</v>
      </c>
      <c r="H44" s="2">
        <v>499800</v>
      </c>
      <c r="I44" s="7">
        <v>360200</v>
      </c>
      <c r="J44" s="7">
        <f t="shared" si="3"/>
        <v>139600</v>
      </c>
      <c r="K44" s="38">
        <f t="shared" si="2"/>
        <v>27.931172468987597</v>
      </c>
      <c r="L44" s="14" t="s">
        <v>339</v>
      </c>
      <c r="M44" s="18">
        <v>40899</v>
      </c>
      <c r="N44" s="7">
        <v>1</v>
      </c>
      <c r="O44" s="7"/>
      <c r="P44" s="7">
        <v>360200</v>
      </c>
    </row>
    <row r="45" spans="1:16" ht="30" x14ac:dyDescent="0.25">
      <c r="A45" s="7">
        <f t="shared" si="1"/>
        <v>41</v>
      </c>
      <c r="B45" s="7" t="s">
        <v>251</v>
      </c>
      <c r="C45" s="18">
        <v>40735</v>
      </c>
      <c r="D45" s="11" t="s">
        <v>259</v>
      </c>
      <c r="E45" s="2" t="s">
        <v>222</v>
      </c>
      <c r="F45" s="2" t="s">
        <v>252</v>
      </c>
      <c r="G45" s="2" t="s">
        <v>82</v>
      </c>
      <c r="H45" s="2">
        <v>73440</v>
      </c>
      <c r="I45" s="7">
        <v>73440</v>
      </c>
      <c r="J45" s="7">
        <f t="shared" si="3"/>
        <v>0</v>
      </c>
      <c r="K45" s="38">
        <f t="shared" si="2"/>
        <v>0</v>
      </c>
      <c r="L45" s="7" t="s">
        <v>253</v>
      </c>
      <c r="M45" s="7"/>
      <c r="N45" s="7">
        <v>1</v>
      </c>
      <c r="O45" s="7"/>
      <c r="P45" s="7">
        <v>73440</v>
      </c>
    </row>
    <row r="46" spans="1:16" ht="30" x14ac:dyDescent="0.25">
      <c r="A46" s="7">
        <f t="shared" si="1"/>
        <v>42</v>
      </c>
      <c r="B46" s="14" t="s">
        <v>254</v>
      </c>
      <c r="C46" s="19">
        <v>40736</v>
      </c>
      <c r="D46" s="14" t="s">
        <v>476</v>
      </c>
      <c r="E46" s="3" t="s">
        <v>34</v>
      </c>
      <c r="F46" s="3" t="s">
        <v>477</v>
      </c>
      <c r="G46" s="3" t="s">
        <v>478</v>
      </c>
      <c r="H46" s="4">
        <v>122879.25</v>
      </c>
      <c r="I46" s="14">
        <v>122423.5</v>
      </c>
      <c r="J46" s="7">
        <f t="shared" si="3"/>
        <v>455.75</v>
      </c>
      <c r="K46" s="38">
        <f t="shared" si="2"/>
        <v>0.37089256322772152</v>
      </c>
      <c r="L46" s="14" t="s">
        <v>253</v>
      </c>
      <c r="M46" s="18">
        <v>40827</v>
      </c>
      <c r="N46" s="7">
        <v>2</v>
      </c>
      <c r="O46" s="7">
        <v>2</v>
      </c>
      <c r="P46" s="14"/>
    </row>
    <row r="47" spans="1:16" x14ac:dyDescent="0.25">
      <c r="A47" s="7">
        <f t="shared" si="1"/>
        <v>43</v>
      </c>
      <c r="B47" s="7" t="s">
        <v>256</v>
      </c>
      <c r="C47" s="18">
        <v>40742</v>
      </c>
      <c r="D47" s="11" t="s">
        <v>258</v>
      </c>
      <c r="E47" s="2" t="s">
        <v>86</v>
      </c>
      <c r="F47" s="2" t="s">
        <v>87</v>
      </c>
      <c r="G47" s="2" t="s">
        <v>167</v>
      </c>
      <c r="H47" s="2">
        <v>253845</v>
      </c>
      <c r="I47" s="7">
        <v>252780</v>
      </c>
      <c r="J47" s="7">
        <f t="shared" si="3"/>
        <v>1065</v>
      </c>
      <c r="K47" s="38">
        <f t="shared" si="2"/>
        <v>0.41954736157891626</v>
      </c>
      <c r="L47" s="7" t="s">
        <v>257</v>
      </c>
      <c r="M47" s="18">
        <v>40744</v>
      </c>
      <c r="N47" s="7">
        <v>2</v>
      </c>
      <c r="O47" s="7">
        <v>2</v>
      </c>
      <c r="P47" s="7"/>
    </row>
    <row r="48" spans="1:16" ht="30" x14ac:dyDescent="0.25">
      <c r="A48" s="7">
        <f t="shared" si="1"/>
        <v>44</v>
      </c>
      <c r="B48" s="21" t="s">
        <v>341</v>
      </c>
      <c r="C48" s="18">
        <v>40750</v>
      </c>
      <c r="D48" s="7" t="s">
        <v>342</v>
      </c>
      <c r="E48" s="2" t="s">
        <v>34</v>
      </c>
      <c r="F48" s="2" t="s">
        <v>343</v>
      </c>
      <c r="G48" s="2" t="s">
        <v>344</v>
      </c>
      <c r="H48" s="2">
        <v>276150</v>
      </c>
      <c r="I48" s="21">
        <v>166950</v>
      </c>
      <c r="J48" s="7">
        <f t="shared" si="3"/>
        <v>109200</v>
      </c>
      <c r="K48" s="38">
        <f t="shared" si="2"/>
        <v>39.543726235741445</v>
      </c>
      <c r="L48" s="4" t="s">
        <v>253</v>
      </c>
      <c r="M48" s="18">
        <v>40816</v>
      </c>
      <c r="N48" s="7">
        <v>3</v>
      </c>
      <c r="O48" s="7">
        <v>3</v>
      </c>
      <c r="P48" s="21"/>
    </row>
    <row r="49" spans="1:16" ht="30" x14ac:dyDescent="0.25">
      <c r="A49" s="7">
        <f t="shared" si="1"/>
        <v>45</v>
      </c>
      <c r="B49" s="7" t="s">
        <v>391</v>
      </c>
      <c r="C49" s="25">
        <v>40766</v>
      </c>
      <c r="D49" s="16" t="s">
        <v>439</v>
      </c>
      <c r="E49" s="4" t="s">
        <v>21</v>
      </c>
      <c r="F49" s="4" t="s">
        <v>437</v>
      </c>
      <c r="G49" s="4" t="s">
        <v>438</v>
      </c>
      <c r="H49" s="3">
        <v>226764.79999999999</v>
      </c>
      <c r="I49" s="14">
        <v>169693</v>
      </c>
      <c r="J49" s="7">
        <f t="shared" si="3"/>
        <v>57071.799999999988</v>
      </c>
      <c r="K49" s="38">
        <f t="shared" si="2"/>
        <v>25.167839100248358</v>
      </c>
      <c r="L49" s="3" t="s">
        <v>253</v>
      </c>
      <c r="M49" s="14"/>
      <c r="N49" s="7">
        <v>3</v>
      </c>
      <c r="O49" s="7">
        <v>3</v>
      </c>
      <c r="P49" s="14"/>
    </row>
    <row r="50" spans="1:16" s="35" customFormat="1" ht="45" x14ac:dyDescent="0.25">
      <c r="A50" s="14">
        <f t="shared" si="1"/>
        <v>46</v>
      </c>
      <c r="B50" s="14" t="s">
        <v>393</v>
      </c>
      <c r="C50" s="19">
        <v>40766</v>
      </c>
      <c r="D50" s="14" t="s">
        <v>360</v>
      </c>
      <c r="E50" s="3" t="s">
        <v>361</v>
      </c>
      <c r="F50" s="3" t="s">
        <v>58</v>
      </c>
      <c r="G50" s="3" t="s">
        <v>363</v>
      </c>
      <c r="H50" s="3">
        <v>499200</v>
      </c>
      <c r="I50" s="14">
        <v>499000</v>
      </c>
      <c r="J50" s="14">
        <f t="shared" si="3"/>
        <v>200</v>
      </c>
      <c r="K50" s="38">
        <f t="shared" si="2"/>
        <v>4.0064102564102561E-2</v>
      </c>
      <c r="L50" s="24" t="s">
        <v>362</v>
      </c>
      <c r="M50" s="19">
        <v>40786</v>
      </c>
      <c r="N50" s="14">
        <v>2</v>
      </c>
      <c r="O50" s="14">
        <v>2</v>
      </c>
      <c r="P50" s="14"/>
    </row>
    <row r="51" spans="1:16" ht="30" x14ac:dyDescent="0.25">
      <c r="A51" s="7">
        <f t="shared" si="1"/>
        <v>47</v>
      </c>
      <c r="B51" s="7" t="s">
        <v>394</v>
      </c>
      <c r="C51" s="18">
        <v>40766</v>
      </c>
      <c r="D51" s="15" t="s">
        <v>364</v>
      </c>
      <c r="E51" s="2" t="s">
        <v>34</v>
      </c>
      <c r="F51" s="2" t="s">
        <v>365</v>
      </c>
      <c r="G51" s="2" t="s">
        <v>366</v>
      </c>
      <c r="H51" s="3">
        <v>108330</v>
      </c>
      <c r="I51" s="21">
        <v>72630</v>
      </c>
      <c r="J51" s="7">
        <f t="shared" si="3"/>
        <v>35700</v>
      </c>
      <c r="K51" s="38">
        <f t="shared" si="2"/>
        <v>32.954860149543066</v>
      </c>
      <c r="L51" s="4" t="s">
        <v>253</v>
      </c>
      <c r="M51" s="18">
        <v>40899</v>
      </c>
      <c r="N51" s="7">
        <v>3</v>
      </c>
      <c r="O51" s="7">
        <v>3</v>
      </c>
      <c r="P51" s="21"/>
    </row>
    <row r="52" spans="1:16" ht="30" x14ac:dyDescent="0.25">
      <c r="A52" s="7">
        <f t="shared" si="1"/>
        <v>48</v>
      </c>
      <c r="B52" s="7" t="s">
        <v>395</v>
      </c>
      <c r="C52" s="18">
        <v>40766</v>
      </c>
      <c r="D52" s="15" t="s">
        <v>367</v>
      </c>
      <c r="E52" s="2" t="s">
        <v>34</v>
      </c>
      <c r="F52" s="2" t="s">
        <v>365</v>
      </c>
      <c r="G52" s="2" t="s">
        <v>368</v>
      </c>
      <c r="H52" s="3">
        <v>212400</v>
      </c>
      <c r="I52" s="21">
        <v>155545</v>
      </c>
      <c r="J52" s="7">
        <f t="shared" si="3"/>
        <v>56855</v>
      </c>
      <c r="K52" s="38">
        <f t="shared" si="2"/>
        <v>26.767890772128062</v>
      </c>
      <c r="L52" s="4" t="s">
        <v>362</v>
      </c>
      <c r="M52" s="18">
        <v>40893</v>
      </c>
      <c r="N52" s="7">
        <v>3</v>
      </c>
      <c r="O52" s="7">
        <v>3</v>
      </c>
      <c r="P52" s="21"/>
    </row>
    <row r="53" spans="1:16" ht="30" x14ac:dyDescent="0.25">
      <c r="A53" s="7">
        <f t="shared" si="1"/>
        <v>49</v>
      </c>
      <c r="B53" s="7" t="s">
        <v>399</v>
      </c>
      <c r="C53" s="18">
        <v>40826</v>
      </c>
      <c r="D53" s="15" t="s">
        <v>448</v>
      </c>
      <c r="E53" s="2" t="s">
        <v>34</v>
      </c>
      <c r="F53" s="2" t="s">
        <v>81</v>
      </c>
      <c r="G53" s="2" t="s">
        <v>449</v>
      </c>
      <c r="H53" s="3">
        <v>499000</v>
      </c>
      <c r="I53" s="21">
        <v>482790</v>
      </c>
      <c r="J53" s="7">
        <f t="shared" si="3"/>
        <v>16210</v>
      </c>
      <c r="K53" s="38">
        <f t="shared" si="2"/>
        <v>3.2484969939879758</v>
      </c>
      <c r="L53" s="4" t="s">
        <v>336</v>
      </c>
      <c r="M53" s="26"/>
      <c r="N53" s="7">
        <v>2</v>
      </c>
      <c r="O53" s="7">
        <v>2</v>
      </c>
      <c r="P53" s="21"/>
    </row>
    <row r="54" spans="1:16" ht="30" x14ac:dyDescent="0.25">
      <c r="A54" s="7">
        <f t="shared" si="1"/>
        <v>50</v>
      </c>
      <c r="B54" s="21" t="s">
        <v>400</v>
      </c>
      <c r="C54" s="25">
        <v>40826</v>
      </c>
      <c r="D54" s="7" t="s">
        <v>481</v>
      </c>
      <c r="E54" s="2" t="s">
        <v>222</v>
      </c>
      <c r="F54" s="2" t="s">
        <v>81</v>
      </c>
      <c r="G54" s="2" t="s">
        <v>449</v>
      </c>
      <c r="H54" s="3">
        <v>94153</v>
      </c>
      <c r="I54" s="14">
        <v>94153</v>
      </c>
      <c r="J54" s="7">
        <f t="shared" si="3"/>
        <v>0</v>
      </c>
      <c r="K54" s="38">
        <f t="shared" si="2"/>
        <v>0</v>
      </c>
      <c r="L54" s="4" t="s">
        <v>336</v>
      </c>
      <c r="M54" s="7"/>
      <c r="N54" s="7">
        <v>1</v>
      </c>
      <c r="O54" s="7"/>
      <c r="P54" s="14">
        <v>94153</v>
      </c>
    </row>
    <row r="55" spans="1:16" ht="30" x14ac:dyDescent="0.25">
      <c r="A55" s="7">
        <f t="shared" si="1"/>
        <v>51</v>
      </c>
      <c r="B55" s="21" t="s">
        <v>401</v>
      </c>
      <c r="C55" s="25">
        <v>40826</v>
      </c>
      <c r="D55" s="7" t="s">
        <v>480</v>
      </c>
      <c r="E55" s="2" t="s">
        <v>479</v>
      </c>
      <c r="F55" s="2" t="s">
        <v>81</v>
      </c>
      <c r="G55" s="2" t="s">
        <v>449</v>
      </c>
      <c r="H55" s="3">
        <v>119983</v>
      </c>
      <c r="I55" s="3">
        <v>119983</v>
      </c>
      <c r="J55" s="7">
        <f t="shared" si="3"/>
        <v>0</v>
      </c>
      <c r="K55" s="38">
        <f t="shared" si="2"/>
        <v>0</v>
      </c>
      <c r="L55" s="4" t="s">
        <v>336</v>
      </c>
      <c r="M55" s="7"/>
      <c r="N55" s="7">
        <v>1</v>
      </c>
      <c r="O55" s="7"/>
      <c r="P55" s="3">
        <v>119983</v>
      </c>
    </row>
    <row r="56" spans="1:16" ht="30" x14ac:dyDescent="0.25">
      <c r="A56" s="7">
        <f t="shared" si="1"/>
        <v>52</v>
      </c>
      <c r="B56" s="21" t="s">
        <v>407</v>
      </c>
      <c r="C56" s="25">
        <v>40830</v>
      </c>
      <c r="D56" s="16" t="s">
        <v>444</v>
      </c>
      <c r="E56" s="4" t="s">
        <v>34</v>
      </c>
      <c r="F56" s="4" t="s">
        <v>445</v>
      </c>
      <c r="G56" s="4" t="s">
        <v>446</v>
      </c>
      <c r="H56" s="3">
        <v>175750</v>
      </c>
      <c r="I56" s="21">
        <v>52050</v>
      </c>
      <c r="J56" s="7">
        <f t="shared" si="3"/>
        <v>123700</v>
      </c>
      <c r="K56" s="38">
        <f t="shared" si="2"/>
        <v>70.384068278805117</v>
      </c>
      <c r="L56" s="21" t="s">
        <v>447</v>
      </c>
      <c r="M56" s="21" t="s">
        <v>686</v>
      </c>
      <c r="N56" s="7">
        <v>4</v>
      </c>
      <c r="O56" s="7">
        <v>4</v>
      </c>
      <c r="P56" s="21"/>
    </row>
    <row r="57" spans="1:16" ht="30" x14ac:dyDescent="0.25">
      <c r="A57" s="7">
        <f t="shared" si="1"/>
        <v>53</v>
      </c>
      <c r="B57" s="21" t="s">
        <v>432</v>
      </c>
      <c r="C57" s="18">
        <v>40834</v>
      </c>
      <c r="D57" s="16" t="s">
        <v>450</v>
      </c>
      <c r="E57" s="4" t="s">
        <v>34</v>
      </c>
      <c r="F57" s="2" t="s">
        <v>505</v>
      </c>
      <c r="G57" s="2" t="s">
        <v>454</v>
      </c>
      <c r="H57" s="3">
        <v>381630</v>
      </c>
      <c r="I57" s="7">
        <v>299305</v>
      </c>
      <c r="J57" s="7">
        <f t="shared" ref="J57:J84" si="4">H57-I57</f>
        <v>82325</v>
      </c>
      <c r="K57" s="38">
        <f t="shared" si="2"/>
        <v>21.571941409218354</v>
      </c>
      <c r="L57" s="7" t="s">
        <v>447</v>
      </c>
      <c r="M57" s="18">
        <v>40879</v>
      </c>
      <c r="N57" s="7">
        <v>2</v>
      </c>
      <c r="O57" s="7">
        <v>2</v>
      </c>
      <c r="P57" s="7"/>
    </row>
    <row r="58" spans="1:16" ht="30" x14ac:dyDescent="0.25">
      <c r="A58" s="7">
        <f t="shared" si="1"/>
        <v>54</v>
      </c>
      <c r="B58" s="21" t="s">
        <v>433</v>
      </c>
      <c r="C58" s="18">
        <v>40834</v>
      </c>
      <c r="D58" s="16" t="s">
        <v>451</v>
      </c>
      <c r="E58" s="4" t="s">
        <v>34</v>
      </c>
      <c r="F58" s="2" t="s">
        <v>8</v>
      </c>
      <c r="G58" s="2" t="s">
        <v>455</v>
      </c>
      <c r="H58" s="3">
        <v>26000</v>
      </c>
      <c r="I58" s="7">
        <v>15790</v>
      </c>
      <c r="J58" s="7">
        <f t="shared" si="4"/>
        <v>10210</v>
      </c>
      <c r="K58" s="38">
        <f t="shared" si="2"/>
        <v>39.269230769230766</v>
      </c>
      <c r="L58" s="7" t="s">
        <v>447</v>
      </c>
      <c r="M58" s="18">
        <v>40893</v>
      </c>
      <c r="N58" s="7">
        <v>2</v>
      </c>
      <c r="O58" s="7">
        <v>2</v>
      </c>
      <c r="P58" s="7"/>
    </row>
    <row r="59" spans="1:16" ht="30" x14ac:dyDescent="0.25">
      <c r="A59" s="7">
        <f t="shared" si="1"/>
        <v>55</v>
      </c>
      <c r="B59" s="21" t="s">
        <v>434</v>
      </c>
      <c r="C59" s="18">
        <v>40834</v>
      </c>
      <c r="D59" s="16" t="s">
        <v>452</v>
      </c>
      <c r="E59" s="4" t="s">
        <v>34</v>
      </c>
      <c r="F59" s="2" t="s">
        <v>453</v>
      </c>
      <c r="G59" s="2" t="s">
        <v>456</v>
      </c>
      <c r="H59" s="3">
        <v>121511.4</v>
      </c>
      <c r="I59" s="7">
        <v>115056</v>
      </c>
      <c r="J59" s="7">
        <f t="shared" si="4"/>
        <v>6455.3999999999942</v>
      </c>
      <c r="K59" s="38">
        <f t="shared" si="2"/>
        <v>5.3125879547104171</v>
      </c>
      <c r="L59" s="7" t="s">
        <v>447</v>
      </c>
      <c r="M59" s="18">
        <v>40878</v>
      </c>
      <c r="N59" s="7">
        <v>2</v>
      </c>
      <c r="O59" s="7">
        <v>2</v>
      </c>
      <c r="P59" s="7"/>
    </row>
    <row r="60" spans="1:16" ht="30" x14ac:dyDescent="0.25">
      <c r="A60" s="7">
        <f t="shared" si="1"/>
        <v>56</v>
      </c>
      <c r="B60" s="21" t="s">
        <v>494</v>
      </c>
      <c r="C60" s="18">
        <v>40855</v>
      </c>
      <c r="D60" s="16" t="s">
        <v>495</v>
      </c>
      <c r="E60" s="2" t="s">
        <v>496</v>
      </c>
      <c r="F60" s="2" t="s">
        <v>497</v>
      </c>
      <c r="G60" s="2" t="s">
        <v>498</v>
      </c>
      <c r="H60" s="2">
        <v>250000</v>
      </c>
      <c r="I60" s="21">
        <v>249500</v>
      </c>
      <c r="J60" s="7">
        <f t="shared" si="4"/>
        <v>500</v>
      </c>
      <c r="K60" s="38">
        <f t="shared" si="2"/>
        <v>0.2</v>
      </c>
      <c r="L60" s="21" t="s">
        <v>499</v>
      </c>
      <c r="M60" s="18">
        <v>40899</v>
      </c>
      <c r="N60" s="7">
        <v>2</v>
      </c>
      <c r="O60" s="7">
        <v>2</v>
      </c>
      <c r="P60" s="21"/>
    </row>
    <row r="61" spans="1:16" ht="30" x14ac:dyDescent="0.25">
      <c r="A61" s="7">
        <f t="shared" si="1"/>
        <v>57</v>
      </c>
      <c r="B61" s="21" t="s">
        <v>500</v>
      </c>
      <c r="C61" s="18">
        <v>40855</v>
      </c>
      <c r="D61" s="16" t="s">
        <v>501</v>
      </c>
      <c r="E61" s="2" t="s">
        <v>496</v>
      </c>
      <c r="F61" s="2" t="s">
        <v>497</v>
      </c>
      <c r="G61" s="2" t="s">
        <v>502</v>
      </c>
      <c r="H61" s="2">
        <v>250000</v>
      </c>
      <c r="I61" s="21">
        <v>249500</v>
      </c>
      <c r="J61" s="7">
        <f t="shared" si="4"/>
        <v>500</v>
      </c>
      <c r="K61" s="38">
        <f t="shared" si="2"/>
        <v>0.2</v>
      </c>
      <c r="L61" s="21" t="s">
        <v>499</v>
      </c>
      <c r="M61" s="18">
        <v>40899</v>
      </c>
      <c r="N61" s="7">
        <v>2</v>
      </c>
      <c r="O61" s="7">
        <v>2</v>
      </c>
      <c r="P61" s="21"/>
    </row>
    <row r="62" spans="1:16" ht="30" x14ac:dyDescent="0.25">
      <c r="A62" s="7">
        <f t="shared" si="1"/>
        <v>58</v>
      </c>
      <c r="B62" s="7" t="s">
        <v>538</v>
      </c>
      <c r="C62" s="18">
        <v>40876</v>
      </c>
      <c r="D62" s="7" t="s">
        <v>539</v>
      </c>
      <c r="E62" s="2" t="s">
        <v>540</v>
      </c>
      <c r="F62" s="2" t="s">
        <v>58</v>
      </c>
      <c r="G62" s="2" t="s">
        <v>55</v>
      </c>
      <c r="H62" s="2">
        <v>499700</v>
      </c>
      <c r="I62" s="21">
        <v>499500</v>
      </c>
      <c r="J62" s="7">
        <f t="shared" si="4"/>
        <v>200</v>
      </c>
      <c r="K62" s="38">
        <f t="shared" si="2"/>
        <v>4.0024014408645184E-2</v>
      </c>
      <c r="L62" s="21" t="s">
        <v>336</v>
      </c>
      <c r="M62" s="18">
        <v>40885</v>
      </c>
      <c r="N62" s="7">
        <v>2</v>
      </c>
      <c r="O62" s="7">
        <v>2</v>
      </c>
      <c r="P62" s="21"/>
    </row>
    <row r="63" spans="1:16" x14ac:dyDescent="0.25">
      <c r="A63" s="7">
        <f t="shared" si="1"/>
        <v>59</v>
      </c>
      <c r="B63" s="7">
        <v>144</v>
      </c>
      <c r="C63" s="18">
        <v>40879</v>
      </c>
      <c r="D63" s="7" t="s">
        <v>681</v>
      </c>
      <c r="E63" s="2" t="s">
        <v>682</v>
      </c>
      <c r="F63" s="2" t="s">
        <v>683</v>
      </c>
      <c r="G63" s="2" t="s">
        <v>684</v>
      </c>
      <c r="H63" s="2">
        <v>121927.6</v>
      </c>
      <c r="I63" s="21">
        <v>121927.6</v>
      </c>
      <c r="J63" s="7">
        <f t="shared" si="4"/>
        <v>0</v>
      </c>
      <c r="K63" s="38">
        <f t="shared" si="2"/>
        <v>0</v>
      </c>
      <c r="L63" s="21" t="s">
        <v>585</v>
      </c>
      <c r="M63" s="18"/>
      <c r="N63" s="7">
        <v>1</v>
      </c>
      <c r="O63" s="7"/>
      <c r="P63" s="21">
        <v>121927.6</v>
      </c>
    </row>
    <row r="64" spans="1:16" x14ac:dyDescent="0.25">
      <c r="A64" s="7">
        <f t="shared" si="1"/>
        <v>60</v>
      </c>
      <c r="B64" s="7">
        <v>145</v>
      </c>
      <c r="C64" s="18">
        <v>40879</v>
      </c>
      <c r="D64" s="7" t="s">
        <v>627</v>
      </c>
      <c r="E64" s="2" t="s">
        <v>496</v>
      </c>
      <c r="F64" s="2" t="s">
        <v>628</v>
      </c>
      <c r="G64" s="2" t="s">
        <v>629</v>
      </c>
      <c r="H64" s="2">
        <v>463950</v>
      </c>
      <c r="I64" s="21">
        <v>370000</v>
      </c>
      <c r="J64" s="7">
        <f t="shared" si="4"/>
        <v>93950</v>
      </c>
      <c r="K64" s="38">
        <f t="shared" si="2"/>
        <v>20.250026942558467</v>
      </c>
      <c r="L64" s="21" t="s">
        <v>630</v>
      </c>
      <c r="M64" s="18"/>
      <c r="N64" s="7">
        <v>2</v>
      </c>
      <c r="O64" s="7">
        <v>2</v>
      </c>
      <c r="P64" s="21"/>
    </row>
    <row r="65" spans="1:16" ht="30" x14ac:dyDescent="0.25">
      <c r="A65" s="7">
        <f t="shared" si="1"/>
        <v>61</v>
      </c>
      <c r="B65" s="7">
        <v>146</v>
      </c>
      <c r="C65" s="18">
        <v>40886</v>
      </c>
      <c r="D65" s="7" t="s">
        <v>575</v>
      </c>
      <c r="E65" s="2" t="s">
        <v>34</v>
      </c>
      <c r="F65" s="2" t="s">
        <v>576</v>
      </c>
      <c r="G65" s="2" t="s">
        <v>577</v>
      </c>
      <c r="H65" s="2">
        <v>267957.59999999998</v>
      </c>
      <c r="I65" s="21">
        <v>262539</v>
      </c>
      <c r="J65" s="7">
        <f t="shared" si="4"/>
        <v>5418.5999999999767</v>
      </c>
      <c r="K65" s="38">
        <f t="shared" si="2"/>
        <v>2.02218559951275</v>
      </c>
      <c r="L65" s="21" t="s">
        <v>578</v>
      </c>
      <c r="M65" s="18"/>
      <c r="N65" s="7">
        <v>2</v>
      </c>
      <c r="O65" s="7">
        <v>2</v>
      </c>
      <c r="P65" s="21"/>
    </row>
    <row r="66" spans="1:16" ht="30" x14ac:dyDescent="0.25">
      <c r="A66" s="7">
        <f t="shared" si="1"/>
        <v>62</v>
      </c>
      <c r="B66" s="7">
        <v>147</v>
      </c>
      <c r="C66" s="18">
        <v>40886</v>
      </c>
      <c r="D66" s="7" t="s">
        <v>687</v>
      </c>
      <c r="E66" s="2" t="s">
        <v>34</v>
      </c>
      <c r="F66" s="2" t="s">
        <v>591</v>
      </c>
      <c r="G66" s="2" t="s">
        <v>562</v>
      </c>
      <c r="H66" s="2">
        <v>77838</v>
      </c>
      <c r="I66" s="21">
        <v>53670</v>
      </c>
      <c r="J66" s="7">
        <f t="shared" si="4"/>
        <v>24168</v>
      </c>
      <c r="K66" s="38">
        <f t="shared" si="2"/>
        <v>31.049101981037541</v>
      </c>
      <c r="L66" s="21" t="s">
        <v>585</v>
      </c>
      <c r="M66" s="18">
        <v>40886</v>
      </c>
      <c r="N66" s="7">
        <v>3</v>
      </c>
      <c r="O66" s="7">
        <v>3</v>
      </c>
      <c r="P66" s="21"/>
    </row>
    <row r="67" spans="1:16" ht="30" x14ac:dyDescent="0.25">
      <c r="A67" s="7">
        <f t="shared" si="1"/>
        <v>63</v>
      </c>
      <c r="B67" s="7" t="s">
        <v>638</v>
      </c>
      <c r="C67" s="18">
        <v>40889</v>
      </c>
      <c r="D67" s="7" t="s">
        <v>641</v>
      </c>
      <c r="E67" s="2" t="s">
        <v>34</v>
      </c>
      <c r="F67" s="2" t="s">
        <v>642</v>
      </c>
      <c r="G67" s="2" t="s">
        <v>643</v>
      </c>
      <c r="H67" s="2">
        <v>234375</v>
      </c>
      <c r="I67" s="21">
        <v>162875</v>
      </c>
      <c r="J67" s="7">
        <f t="shared" si="4"/>
        <v>71500</v>
      </c>
      <c r="K67" s="38">
        <f t="shared" si="2"/>
        <v>30.506666666666664</v>
      </c>
      <c r="L67" s="21" t="s">
        <v>644</v>
      </c>
      <c r="M67" s="7"/>
      <c r="N67" s="7">
        <v>2</v>
      </c>
      <c r="O67" s="7">
        <v>2</v>
      </c>
      <c r="P67" s="21"/>
    </row>
    <row r="68" spans="1:16" ht="30" x14ac:dyDescent="0.25">
      <c r="A68" s="7">
        <f t="shared" si="1"/>
        <v>64</v>
      </c>
      <c r="B68" s="7" t="s">
        <v>639</v>
      </c>
      <c r="C68" s="18">
        <v>40889</v>
      </c>
      <c r="D68" s="7" t="s">
        <v>645</v>
      </c>
      <c r="E68" s="2" t="s">
        <v>34</v>
      </c>
      <c r="F68" s="2" t="s">
        <v>642</v>
      </c>
      <c r="G68" s="2" t="s">
        <v>646</v>
      </c>
      <c r="H68" s="2">
        <v>484965</v>
      </c>
      <c r="I68" s="21">
        <v>137305</v>
      </c>
      <c r="J68" s="7">
        <f t="shared" si="4"/>
        <v>347660</v>
      </c>
      <c r="K68" s="38">
        <f t="shared" si="2"/>
        <v>71.68764756219521</v>
      </c>
      <c r="L68" s="21" t="s">
        <v>647</v>
      </c>
      <c r="M68" s="7"/>
      <c r="N68" s="7">
        <v>2</v>
      </c>
      <c r="O68" s="7">
        <v>2</v>
      </c>
      <c r="P68" s="21"/>
    </row>
    <row r="69" spans="1:16" ht="30" x14ac:dyDescent="0.25">
      <c r="A69" s="7">
        <f t="shared" si="1"/>
        <v>65</v>
      </c>
      <c r="B69" s="7" t="s">
        <v>549</v>
      </c>
      <c r="C69" s="18">
        <v>40898</v>
      </c>
      <c r="D69" s="7" t="s">
        <v>550</v>
      </c>
      <c r="E69" s="2" t="s">
        <v>540</v>
      </c>
      <c r="F69" s="2" t="s">
        <v>551</v>
      </c>
      <c r="G69" s="2" t="s">
        <v>552</v>
      </c>
      <c r="H69" s="2">
        <v>499830</v>
      </c>
      <c r="I69" s="21">
        <v>499830</v>
      </c>
      <c r="J69" s="7">
        <f t="shared" si="4"/>
        <v>0</v>
      </c>
      <c r="K69" s="38">
        <f t="shared" si="2"/>
        <v>0</v>
      </c>
      <c r="L69" s="21" t="s">
        <v>336</v>
      </c>
      <c r="M69" s="7">
        <v>499830</v>
      </c>
      <c r="N69" s="7">
        <v>1</v>
      </c>
      <c r="O69" s="7"/>
      <c r="P69" s="21">
        <v>499830</v>
      </c>
    </row>
    <row r="70" spans="1:16" ht="30" x14ac:dyDescent="0.25">
      <c r="A70" s="7">
        <f t="shared" si="1"/>
        <v>66</v>
      </c>
      <c r="B70" s="7" t="s">
        <v>553</v>
      </c>
      <c r="C70" s="18">
        <v>40900</v>
      </c>
      <c r="D70" s="7" t="s">
        <v>554</v>
      </c>
      <c r="E70" s="2" t="s">
        <v>555</v>
      </c>
      <c r="F70" s="2" t="s">
        <v>556</v>
      </c>
      <c r="G70" s="2" t="s">
        <v>557</v>
      </c>
      <c r="H70" s="2">
        <v>499632</v>
      </c>
      <c r="I70" s="21">
        <v>499600</v>
      </c>
      <c r="J70" s="7">
        <f t="shared" si="4"/>
        <v>32</v>
      </c>
      <c r="K70" s="38">
        <f t="shared" si="2"/>
        <v>6.4047138694078836E-3</v>
      </c>
      <c r="L70" s="21" t="s">
        <v>336</v>
      </c>
      <c r="M70" s="18">
        <v>40903</v>
      </c>
      <c r="N70" s="7">
        <v>2</v>
      </c>
      <c r="O70" s="7">
        <v>2</v>
      </c>
      <c r="P70" s="21"/>
    </row>
    <row r="71" spans="1:16" ht="30" x14ac:dyDescent="0.25">
      <c r="A71" s="7">
        <f t="shared" ref="A71:A83" si="5">A70+1</f>
        <v>67</v>
      </c>
      <c r="B71" s="7">
        <v>155</v>
      </c>
      <c r="C71" s="18">
        <v>40901</v>
      </c>
      <c r="D71" s="7" t="s">
        <v>612</v>
      </c>
      <c r="E71" s="2" t="s">
        <v>555</v>
      </c>
      <c r="F71" s="2" t="s">
        <v>613</v>
      </c>
      <c r="G71" s="2" t="s">
        <v>614</v>
      </c>
      <c r="H71" s="2">
        <v>499926</v>
      </c>
      <c r="I71" s="7">
        <v>499000</v>
      </c>
      <c r="J71" s="7">
        <f t="shared" si="4"/>
        <v>926</v>
      </c>
      <c r="K71" s="38">
        <f t="shared" ref="K71:K84" si="6">J71/H71*100</f>
        <v>0.18522741365722126</v>
      </c>
      <c r="L71" s="7" t="s">
        <v>615</v>
      </c>
      <c r="M71" s="18">
        <v>40904</v>
      </c>
      <c r="N71" s="7">
        <v>2</v>
      </c>
      <c r="O71" s="7">
        <v>2</v>
      </c>
      <c r="P71" s="7"/>
    </row>
    <row r="72" spans="1:16" ht="30" x14ac:dyDescent="0.25">
      <c r="A72" s="7">
        <f t="shared" si="5"/>
        <v>68</v>
      </c>
      <c r="B72" s="7">
        <v>157</v>
      </c>
      <c r="C72" s="18">
        <v>40903</v>
      </c>
      <c r="D72" s="7" t="s">
        <v>616</v>
      </c>
      <c r="E72" s="2" t="s">
        <v>620</v>
      </c>
      <c r="F72" s="2" t="s">
        <v>617</v>
      </c>
      <c r="G72" s="2" t="s">
        <v>618</v>
      </c>
      <c r="H72" s="2">
        <v>162180</v>
      </c>
      <c r="I72" s="7">
        <v>136919.70000000001</v>
      </c>
      <c r="J72" s="7">
        <f t="shared" si="4"/>
        <v>25260.299999999988</v>
      </c>
      <c r="K72" s="38">
        <f t="shared" si="6"/>
        <v>15.5754716981132</v>
      </c>
      <c r="L72" s="7" t="s">
        <v>622</v>
      </c>
      <c r="M72" s="7"/>
      <c r="N72" s="7">
        <v>3</v>
      </c>
      <c r="O72" s="7">
        <v>3</v>
      </c>
      <c r="P72" s="7"/>
    </row>
    <row r="73" spans="1:16" ht="30" x14ac:dyDescent="0.25">
      <c r="A73" s="7">
        <f t="shared" si="5"/>
        <v>69</v>
      </c>
      <c r="B73" s="7">
        <v>158</v>
      </c>
      <c r="C73" s="18">
        <v>40903</v>
      </c>
      <c r="D73" s="7" t="s">
        <v>619</v>
      </c>
      <c r="E73" s="2" t="s">
        <v>555</v>
      </c>
      <c r="F73" s="2" t="s">
        <v>617</v>
      </c>
      <c r="G73" s="2" t="s">
        <v>618</v>
      </c>
      <c r="H73" s="2">
        <v>408312</v>
      </c>
      <c r="I73" s="7">
        <v>344715.48</v>
      </c>
      <c r="J73" s="7">
        <f t="shared" si="4"/>
        <v>63596.520000000019</v>
      </c>
      <c r="K73" s="38">
        <f t="shared" si="6"/>
        <v>15.57547169811321</v>
      </c>
      <c r="L73" s="7" t="s">
        <v>621</v>
      </c>
      <c r="M73" s="18">
        <v>40904</v>
      </c>
      <c r="N73" s="7">
        <v>3</v>
      </c>
      <c r="O73" s="7">
        <v>3</v>
      </c>
      <c r="P73" s="7"/>
    </row>
    <row r="74" spans="1:16" ht="30" x14ac:dyDescent="0.25">
      <c r="A74" s="7">
        <f t="shared" si="5"/>
        <v>70</v>
      </c>
      <c r="B74" s="7">
        <v>163</v>
      </c>
      <c r="C74" s="18">
        <v>40904</v>
      </c>
      <c r="D74" s="7" t="s">
        <v>594</v>
      </c>
      <c r="E74" s="2" t="s">
        <v>34</v>
      </c>
      <c r="F74" s="2" t="s">
        <v>595</v>
      </c>
      <c r="G74" s="2" t="s">
        <v>596</v>
      </c>
      <c r="H74" s="2">
        <v>499000</v>
      </c>
      <c r="I74" s="7">
        <v>498800</v>
      </c>
      <c r="J74" s="7">
        <f t="shared" si="4"/>
        <v>200</v>
      </c>
      <c r="K74" s="38">
        <f t="shared" si="6"/>
        <v>4.0080160320641281E-2</v>
      </c>
      <c r="L74" s="7" t="s">
        <v>597</v>
      </c>
      <c r="M74" s="18">
        <v>40904</v>
      </c>
      <c r="N74" s="7">
        <v>2</v>
      </c>
      <c r="O74" s="7">
        <v>2</v>
      </c>
      <c r="P74" s="7"/>
    </row>
    <row r="75" spans="1:16" ht="30" x14ac:dyDescent="0.25">
      <c r="A75" s="7">
        <f t="shared" si="5"/>
        <v>71</v>
      </c>
      <c r="B75" s="7">
        <v>164</v>
      </c>
      <c r="C75" s="18">
        <v>40904</v>
      </c>
      <c r="D75" s="7" t="s">
        <v>607</v>
      </c>
      <c r="E75" s="2" t="s">
        <v>608</v>
      </c>
      <c r="F75" s="2" t="s">
        <v>609</v>
      </c>
      <c r="G75" s="2" t="s">
        <v>610</v>
      </c>
      <c r="H75" s="2">
        <v>302974</v>
      </c>
      <c r="I75" s="7">
        <v>302940.75</v>
      </c>
      <c r="J75" s="7">
        <f t="shared" si="4"/>
        <v>33.25</v>
      </c>
      <c r="K75" s="38">
        <f t="shared" si="6"/>
        <v>1.0974539069359086E-2</v>
      </c>
      <c r="L75" s="7" t="s">
        <v>611</v>
      </c>
      <c r="M75" s="7"/>
      <c r="N75" s="7">
        <v>2</v>
      </c>
      <c r="O75" s="7">
        <v>2</v>
      </c>
      <c r="P75" s="7"/>
    </row>
    <row r="76" spans="1:16" ht="30" x14ac:dyDescent="0.25">
      <c r="A76" s="7">
        <f t="shared" si="5"/>
        <v>72</v>
      </c>
      <c r="B76" s="7">
        <v>166</v>
      </c>
      <c r="C76" s="18">
        <v>40904</v>
      </c>
      <c r="D76" s="7" t="s">
        <v>564</v>
      </c>
      <c r="E76" s="2" t="s">
        <v>34</v>
      </c>
      <c r="F76" s="2" t="s">
        <v>558</v>
      </c>
      <c r="G76" s="2" t="s">
        <v>559</v>
      </c>
      <c r="H76" s="2">
        <v>307467</v>
      </c>
      <c r="I76" s="7">
        <v>307000</v>
      </c>
      <c r="J76" s="7">
        <f t="shared" si="4"/>
        <v>467</v>
      </c>
      <c r="K76" s="38">
        <f t="shared" si="6"/>
        <v>0.15188621868363109</v>
      </c>
      <c r="L76" s="7" t="s">
        <v>560</v>
      </c>
      <c r="M76" s="18">
        <v>40904</v>
      </c>
      <c r="N76" s="7">
        <v>2</v>
      </c>
      <c r="O76" s="7">
        <v>2</v>
      </c>
      <c r="P76" s="7"/>
    </row>
    <row r="77" spans="1:16" ht="30" x14ac:dyDescent="0.25">
      <c r="A77" s="7">
        <f t="shared" si="5"/>
        <v>73</v>
      </c>
      <c r="B77" s="7">
        <v>167</v>
      </c>
      <c r="C77" s="18">
        <v>40904</v>
      </c>
      <c r="D77" s="7" t="s">
        <v>564</v>
      </c>
      <c r="E77" s="2" t="s">
        <v>34</v>
      </c>
      <c r="F77" s="2" t="s">
        <v>561</v>
      </c>
      <c r="G77" s="2" t="s">
        <v>562</v>
      </c>
      <c r="H77" s="2">
        <v>14640</v>
      </c>
      <c r="I77" s="7">
        <v>7325</v>
      </c>
      <c r="J77" s="7">
        <f t="shared" si="4"/>
        <v>7315</v>
      </c>
      <c r="K77" s="38">
        <f t="shared" si="6"/>
        <v>49.965846994535518</v>
      </c>
      <c r="L77" s="7" t="s">
        <v>563</v>
      </c>
      <c r="M77" s="7"/>
      <c r="N77" s="7">
        <v>3</v>
      </c>
      <c r="O77" s="7">
        <v>3</v>
      </c>
      <c r="P77" s="7"/>
    </row>
    <row r="78" spans="1:16" ht="30" x14ac:dyDescent="0.25">
      <c r="A78" s="7">
        <f t="shared" si="5"/>
        <v>74</v>
      </c>
      <c r="B78" s="7">
        <v>168</v>
      </c>
      <c r="C78" s="18">
        <v>40904</v>
      </c>
      <c r="D78" s="7" t="s">
        <v>579</v>
      </c>
      <c r="E78" s="2" t="s">
        <v>34</v>
      </c>
      <c r="F78" s="2" t="s">
        <v>561</v>
      </c>
      <c r="G78" s="2" t="s">
        <v>580</v>
      </c>
      <c r="H78" s="2">
        <v>124415</v>
      </c>
      <c r="I78" s="7">
        <v>85392.5</v>
      </c>
      <c r="J78" s="7">
        <f t="shared" si="4"/>
        <v>39022.5</v>
      </c>
      <c r="K78" s="38">
        <f t="shared" si="6"/>
        <v>31.364787204115256</v>
      </c>
      <c r="L78" s="7" t="s">
        <v>581</v>
      </c>
      <c r="M78" s="7"/>
      <c r="N78" s="7">
        <v>4</v>
      </c>
      <c r="O78" s="7">
        <v>4</v>
      </c>
      <c r="P78" s="7"/>
    </row>
    <row r="79" spans="1:16" ht="45" x14ac:dyDescent="0.25">
      <c r="A79" s="7">
        <f t="shared" si="5"/>
        <v>75</v>
      </c>
      <c r="B79" s="7">
        <v>170</v>
      </c>
      <c r="C79" s="18">
        <v>40905</v>
      </c>
      <c r="D79" s="7" t="s">
        <v>582</v>
      </c>
      <c r="E79" s="2" t="s">
        <v>34</v>
      </c>
      <c r="F79" s="2" t="s">
        <v>583</v>
      </c>
      <c r="G79" s="2" t="s">
        <v>584</v>
      </c>
      <c r="H79" s="2">
        <v>409714.51</v>
      </c>
      <c r="I79" s="7">
        <v>409179.51</v>
      </c>
      <c r="J79" s="7">
        <f t="shared" si="4"/>
        <v>535</v>
      </c>
      <c r="K79" s="38">
        <f t="shared" si="6"/>
        <v>0.13057872907649767</v>
      </c>
      <c r="L79" s="7" t="s">
        <v>585</v>
      </c>
      <c r="M79" s="18">
        <v>40906</v>
      </c>
      <c r="N79" s="7">
        <v>2</v>
      </c>
      <c r="O79" s="7">
        <v>2</v>
      </c>
      <c r="P79" s="7"/>
    </row>
    <row r="80" spans="1:16" ht="45" x14ac:dyDescent="0.25">
      <c r="A80" s="7">
        <f t="shared" si="5"/>
        <v>76</v>
      </c>
      <c r="B80" s="7">
        <v>174</v>
      </c>
      <c r="C80" s="18">
        <v>40905</v>
      </c>
      <c r="D80" s="7" t="s">
        <v>677</v>
      </c>
      <c r="E80" s="2" t="s">
        <v>34</v>
      </c>
      <c r="F80" s="28" t="s">
        <v>679</v>
      </c>
      <c r="G80" s="29" t="s">
        <v>678</v>
      </c>
      <c r="H80" s="2">
        <v>1999996.88</v>
      </c>
      <c r="I80" s="27">
        <v>197496.88</v>
      </c>
      <c r="J80" s="7">
        <f t="shared" si="4"/>
        <v>1802500</v>
      </c>
      <c r="K80" s="38">
        <f t="shared" si="6"/>
        <v>90.125140595219335</v>
      </c>
      <c r="L80" s="7" t="s">
        <v>680</v>
      </c>
      <c r="M80" s="18">
        <v>40905</v>
      </c>
      <c r="N80" s="7">
        <v>2</v>
      </c>
      <c r="O80" s="7">
        <v>2</v>
      </c>
      <c r="P80" s="37"/>
    </row>
    <row r="81" spans="1:16" ht="30" x14ac:dyDescent="0.25">
      <c r="A81" s="7">
        <f t="shared" si="5"/>
        <v>77</v>
      </c>
      <c r="B81" s="7">
        <v>175</v>
      </c>
      <c r="C81" s="18">
        <v>40906</v>
      </c>
      <c r="D81" s="7" t="s">
        <v>673</v>
      </c>
      <c r="E81" s="2" t="s">
        <v>34</v>
      </c>
      <c r="F81" s="2" t="s">
        <v>674</v>
      </c>
      <c r="G81" s="2" t="s">
        <v>675</v>
      </c>
      <c r="H81" s="2">
        <v>48000</v>
      </c>
      <c r="I81" s="7">
        <v>37000</v>
      </c>
      <c r="J81" s="7">
        <f t="shared" si="4"/>
        <v>11000</v>
      </c>
      <c r="K81" s="38">
        <f t="shared" si="6"/>
        <v>22.916666666666664</v>
      </c>
      <c r="L81" s="7" t="s">
        <v>676</v>
      </c>
      <c r="M81" s="7"/>
      <c r="N81" s="7">
        <v>3</v>
      </c>
      <c r="O81" s="7">
        <v>3</v>
      </c>
      <c r="P81" s="7"/>
    </row>
    <row r="82" spans="1:16" ht="30" x14ac:dyDescent="0.25">
      <c r="A82" s="7">
        <f t="shared" si="5"/>
        <v>78</v>
      </c>
      <c r="B82" s="7">
        <v>176</v>
      </c>
      <c r="C82" s="18">
        <v>40906</v>
      </c>
      <c r="D82" s="7" t="s">
        <v>670</v>
      </c>
      <c r="E82" s="2" t="s">
        <v>34</v>
      </c>
      <c r="F82" s="2" t="s">
        <v>667</v>
      </c>
      <c r="G82" s="2" t="s">
        <v>671</v>
      </c>
      <c r="H82" s="2">
        <v>74000</v>
      </c>
      <c r="I82" s="7">
        <v>62900</v>
      </c>
      <c r="J82" s="7">
        <f t="shared" si="4"/>
        <v>11100</v>
      </c>
      <c r="K82" s="38">
        <f t="shared" si="6"/>
        <v>15</v>
      </c>
      <c r="L82" s="7" t="s">
        <v>672</v>
      </c>
      <c r="M82" s="7"/>
      <c r="N82" s="7">
        <v>3</v>
      </c>
      <c r="O82" s="7">
        <v>3</v>
      </c>
      <c r="P82" s="7"/>
    </row>
    <row r="83" spans="1:16" ht="30" x14ac:dyDescent="0.25">
      <c r="A83" s="7">
        <f t="shared" si="5"/>
        <v>79</v>
      </c>
      <c r="B83" s="7">
        <v>177</v>
      </c>
      <c r="C83" s="18">
        <v>40906</v>
      </c>
      <c r="D83" s="7" t="s">
        <v>666</v>
      </c>
      <c r="E83" s="2" t="s">
        <v>34</v>
      </c>
      <c r="F83" s="2" t="s">
        <v>667</v>
      </c>
      <c r="G83" s="2" t="s">
        <v>668</v>
      </c>
      <c r="H83" s="2">
        <v>335465</v>
      </c>
      <c r="I83" s="7">
        <v>305410</v>
      </c>
      <c r="J83" s="7">
        <f t="shared" si="4"/>
        <v>30055</v>
      </c>
      <c r="K83" s="38">
        <f t="shared" si="6"/>
        <v>8.9592058784075839</v>
      </c>
      <c r="L83" s="7" t="s">
        <v>669</v>
      </c>
      <c r="M83" s="7"/>
      <c r="N83" s="7">
        <v>3</v>
      </c>
      <c r="O83" s="7">
        <v>3</v>
      </c>
      <c r="P83" s="7"/>
    </row>
    <row r="84" spans="1:16" ht="15.75" x14ac:dyDescent="0.25">
      <c r="A84" s="7"/>
      <c r="B84" s="7"/>
      <c r="C84" s="7"/>
      <c r="D84" s="7"/>
      <c r="E84" s="2"/>
      <c r="F84" s="2"/>
      <c r="G84" s="2"/>
      <c r="H84" s="2">
        <f>SUM(H5:H83)</f>
        <v>20653305.030000001</v>
      </c>
      <c r="I84" s="30">
        <f>SUM(I5:I83)</f>
        <v>16931067.229999997</v>
      </c>
      <c r="J84" s="7">
        <f t="shared" si="4"/>
        <v>3722237.8000000045</v>
      </c>
      <c r="K84" s="38">
        <f t="shared" si="6"/>
        <v>18.022480153143817</v>
      </c>
      <c r="L84" s="7"/>
      <c r="M84" s="7"/>
      <c r="N84" s="7">
        <f>SUM(N5:N83)</f>
        <v>167</v>
      </c>
      <c r="O84" s="7">
        <f>SUM(O5:O83)</f>
        <v>153</v>
      </c>
      <c r="P84" s="30">
        <f>SUM(P7:P83)</f>
        <v>3372555.93</v>
      </c>
    </row>
    <row r="85" spans="1:16" x14ac:dyDescent="0.25">
      <c r="A85" s="7"/>
      <c r="B85" s="7"/>
      <c r="C85" s="7"/>
      <c r="D85" s="7"/>
      <c r="E85" s="2" t="s">
        <v>662</v>
      </c>
      <c r="F85" s="2"/>
      <c r="G85" s="2"/>
      <c r="H85" s="2"/>
      <c r="I85" s="7"/>
      <c r="J85" s="7"/>
      <c r="K85" s="7"/>
      <c r="L85" s="7"/>
      <c r="M85" s="7"/>
      <c r="N85" s="7"/>
      <c r="O85" s="7"/>
      <c r="P85" s="7"/>
    </row>
    <row r="93" spans="1:16" x14ac:dyDescent="0.25">
      <c r="E93" s="17"/>
      <c r="F93" s="17"/>
      <c r="G93" s="17"/>
      <c r="H93" s="5" t="s">
        <v>662</v>
      </c>
    </row>
  </sheetData>
  <pageMargins left="0.7" right="0.7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workbookViewId="0">
      <selection activeCell="M21" sqref="M21"/>
    </sheetView>
  </sheetViews>
  <sheetFormatPr defaultRowHeight="15" x14ac:dyDescent="0.25"/>
  <cols>
    <col min="1" max="1" width="7.28515625" style="17" customWidth="1"/>
    <col min="2" max="2" width="8.42578125" style="17" customWidth="1"/>
    <col min="3" max="3" width="12" style="17" bestFit="1" customWidth="1"/>
    <col min="4" max="4" width="26" style="17" customWidth="1"/>
    <col min="5" max="5" width="26.140625" style="5" customWidth="1"/>
    <col min="6" max="6" width="33.42578125" style="5" customWidth="1"/>
    <col min="7" max="7" width="35.85546875" style="5" customWidth="1"/>
    <col min="8" max="8" width="13.28515625" style="5" customWidth="1"/>
    <col min="9" max="10" width="11.5703125" style="17" customWidth="1"/>
    <col min="11" max="11" width="17.7109375" style="17" customWidth="1"/>
    <col min="12" max="12" width="16.28515625" style="17" customWidth="1"/>
    <col min="13" max="14" width="10.5703125" style="17" customWidth="1"/>
    <col min="15" max="15" width="16.5703125" style="17" customWidth="1"/>
    <col min="16" max="16384" width="9.140625" style="17"/>
  </cols>
  <sheetData>
    <row r="2" spans="1:15" x14ac:dyDescent="0.25">
      <c r="C2" s="58" t="s">
        <v>692</v>
      </c>
      <c r="D2" s="58"/>
    </row>
    <row r="4" spans="1:15" ht="45" x14ac:dyDescent="0.25">
      <c r="B4" s="6" t="s">
        <v>334</v>
      </c>
      <c r="C4" s="6" t="s">
        <v>6</v>
      </c>
      <c r="D4" s="6" t="s">
        <v>640</v>
      </c>
      <c r="E4" s="1" t="s">
        <v>0</v>
      </c>
      <c r="F4" s="1" t="s">
        <v>1</v>
      </c>
      <c r="G4" s="1" t="s">
        <v>2</v>
      </c>
      <c r="H4" s="1" t="s">
        <v>3</v>
      </c>
      <c r="I4" s="6" t="s">
        <v>4</v>
      </c>
      <c r="J4" s="6"/>
      <c r="K4" s="6" t="s">
        <v>5</v>
      </c>
      <c r="L4" s="1" t="s">
        <v>333</v>
      </c>
      <c r="M4" s="34" t="s">
        <v>696</v>
      </c>
      <c r="N4" s="34" t="s">
        <v>695</v>
      </c>
      <c r="O4" s="7" t="s">
        <v>697</v>
      </c>
    </row>
    <row r="5" spans="1:15" ht="30" x14ac:dyDescent="0.25">
      <c r="A5" s="7">
        <v>1</v>
      </c>
      <c r="B5" s="14" t="s">
        <v>248</v>
      </c>
      <c r="C5" s="19">
        <v>40733</v>
      </c>
      <c r="D5" s="11" t="s">
        <v>457</v>
      </c>
      <c r="E5" s="2" t="s">
        <v>222</v>
      </c>
      <c r="F5" s="3" t="s">
        <v>458</v>
      </c>
      <c r="G5" s="3" t="s">
        <v>459</v>
      </c>
      <c r="H5" s="3">
        <v>0</v>
      </c>
      <c r="I5" s="14">
        <v>0</v>
      </c>
      <c r="J5" s="7">
        <f t="shared" ref="J5:J6" si="0">H5-I5</f>
        <v>0</v>
      </c>
      <c r="K5" s="14" t="s">
        <v>460</v>
      </c>
      <c r="L5" s="19">
        <v>40725</v>
      </c>
      <c r="M5" s="7">
        <v>1</v>
      </c>
      <c r="N5" s="7"/>
      <c r="O5" s="7"/>
    </row>
    <row r="6" spans="1:15" ht="30" x14ac:dyDescent="0.25">
      <c r="A6" s="7">
        <f t="shared" ref="A6" si="1">A5+1</f>
        <v>2</v>
      </c>
      <c r="B6" s="21" t="s">
        <v>193</v>
      </c>
      <c r="C6" s="18">
        <v>40690</v>
      </c>
      <c r="D6" s="8" t="s">
        <v>280</v>
      </c>
      <c r="E6" s="2" t="s">
        <v>222</v>
      </c>
      <c r="F6" s="2" t="s">
        <v>194</v>
      </c>
      <c r="G6" s="2" t="s">
        <v>195</v>
      </c>
      <c r="H6" s="21">
        <v>280342</v>
      </c>
      <c r="I6" s="21">
        <v>280342</v>
      </c>
      <c r="J6" s="7">
        <f t="shared" si="0"/>
        <v>0</v>
      </c>
      <c r="K6" s="14" t="s">
        <v>338</v>
      </c>
      <c r="L6" s="7" t="s">
        <v>685</v>
      </c>
      <c r="M6" s="7">
        <v>2</v>
      </c>
      <c r="N6" s="7">
        <v>2</v>
      </c>
      <c r="O6" s="7"/>
    </row>
    <row r="7" spans="1:15" ht="30" x14ac:dyDescent="0.25">
      <c r="A7" s="7">
        <v>3</v>
      </c>
      <c r="B7" s="21" t="s">
        <v>511</v>
      </c>
      <c r="C7" s="18">
        <v>40864</v>
      </c>
      <c r="D7" s="7" t="s">
        <v>512</v>
      </c>
      <c r="E7" s="2" t="s">
        <v>513</v>
      </c>
      <c r="F7" s="2" t="s">
        <v>514</v>
      </c>
      <c r="G7" s="2" t="s">
        <v>515</v>
      </c>
      <c r="H7" s="2">
        <v>2516371</v>
      </c>
      <c r="I7" s="7">
        <v>2516371</v>
      </c>
      <c r="J7" s="7">
        <f t="shared" ref="J7:J9" si="2">H7-I7</f>
        <v>0</v>
      </c>
      <c r="K7" s="7" t="s">
        <v>338</v>
      </c>
      <c r="L7" s="18">
        <v>40872</v>
      </c>
      <c r="M7" s="7">
        <v>1</v>
      </c>
      <c r="N7" s="7"/>
      <c r="O7" s="7">
        <v>2516371</v>
      </c>
    </row>
    <row r="8" spans="1:15" ht="45" x14ac:dyDescent="0.25">
      <c r="A8" s="7">
        <v>4</v>
      </c>
      <c r="B8" s="7" t="s">
        <v>392</v>
      </c>
      <c r="C8" s="18">
        <v>40766</v>
      </c>
      <c r="D8" s="14" t="s">
        <v>358</v>
      </c>
      <c r="E8" s="2" t="s">
        <v>222</v>
      </c>
      <c r="F8" s="2" t="s">
        <v>188</v>
      </c>
      <c r="G8" s="2" t="s">
        <v>359</v>
      </c>
      <c r="H8" s="21">
        <v>1200000</v>
      </c>
      <c r="I8" s="21">
        <v>1200000</v>
      </c>
      <c r="J8" s="7">
        <f t="shared" si="2"/>
        <v>0</v>
      </c>
      <c r="K8" s="4" t="s">
        <v>338</v>
      </c>
      <c r="L8" s="7"/>
      <c r="M8" s="7">
        <v>1</v>
      </c>
      <c r="N8" s="7"/>
      <c r="O8" s="21">
        <v>1200000</v>
      </c>
    </row>
    <row r="9" spans="1:15" ht="15.75" x14ac:dyDescent="0.25">
      <c r="A9" s="7"/>
      <c r="B9" s="7"/>
      <c r="C9" s="7"/>
      <c r="D9" s="7"/>
      <c r="E9" s="2"/>
      <c r="F9" s="2"/>
      <c r="G9" s="2"/>
      <c r="H9" s="2">
        <f>SUM(H6:H8)</f>
        <v>3996713</v>
      </c>
      <c r="I9" s="30">
        <f>SUM(I6:I8)</f>
        <v>3996713</v>
      </c>
      <c r="J9" s="7">
        <f t="shared" si="2"/>
        <v>0</v>
      </c>
      <c r="K9" s="7"/>
      <c r="L9" s="7"/>
      <c r="M9" s="7">
        <f>SUM(M5:M8)</f>
        <v>5</v>
      </c>
      <c r="N9" s="7">
        <f>SUM(N5:N8)</f>
        <v>2</v>
      </c>
      <c r="O9" s="7">
        <f>SUM(O7:O8)</f>
        <v>3716371</v>
      </c>
    </row>
    <row r="10" spans="1:15" x14ac:dyDescent="0.25">
      <c r="A10" s="7"/>
      <c r="B10" s="7"/>
      <c r="C10" s="7"/>
      <c r="D10" s="7"/>
      <c r="E10" s="2" t="s">
        <v>662</v>
      </c>
      <c r="F10" s="2"/>
      <c r="G10" s="2"/>
      <c r="H10" s="2"/>
      <c r="I10" s="7"/>
      <c r="J10" s="7"/>
      <c r="K10" s="7"/>
      <c r="L10" s="7"/>
      <c r="M10" s="7"/>
      <c r="N10" s="7"/>
      <c r="O10" s="7"/>
    </row>
    <row r="17" spans="5:12" x14ac:dyDescent="0.25">
      <c r="L17" s="17" t="s">
        <v>662</v>
      </c>
    </row>
    <row r="18" spans="5:12" x14ac:dyDescent="0.25">
      <c r="E18" s="17"/>
      <c r="F18" s="17"/>
      <c r="G18" s="17"/>
      <c r="H18" s="5" t="s">
        <v>662</v>
      </c>
    </row>
    <row r="22" spans="5:12" x14ac:dyDescent="0.25">
      <c r="K22" s="31"/>
    </row>
    <row r="23" spans="5:12" x14ac:dyDescent="0.25">
      <c r="K23" s="31"/>
    </row>
  </sheetData>
  <mergeCells count="1">
    <mergeCell ref="C2:D2"/>
  </mergeCells>
  <pageMargins left="0.7" right="0.7" top="0.75" bottom="0.75" header="0.3" footer="0.3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37" zoomScaleNormal="100" workbookViewId="0">
      <selection activeCell="F47" sqref="F47"/>
    </sheetView>
  </sheetViews>
  <sheetFormatPr defaultColWidth="16" defaultRowHeight="15" x14ac:dyDescent="0.25"/>
  <cols>
    <col min="1" max="1" width="9.7109375" style="42" customWidth="1"/>
    <col min="2" max="2" width="9" style="42" customWidth="1"/>
    <col min="3" max="3" width="16" style="42"/>
    <col min="4" max="4" width="16" style="44"/>
    <col min="5" max="5" width="20.140625" style="44" customWidth="1"/>
    <col min="6" max="7" width="16" style="44"/>
    <col min="8" max="9" width="16" style="42"/>
    <col min="10" max="11" width="19.7109375" style="42" customWidth="1"/>
    <col min="12" max="16384" width="16" style="42"/>
  </cols>
  <sheetData>
    <row r="1" spans="1:16" x14ac:dyDescent="0.25">
      <c r="C1" s="43" t="s">
        <v>704</v>
      </c>
    </row>
    <row r="3" spans="1:16" ht="30" x14ac:dyDescent="0.25">
      <c r="A3" s="45"/>
      <c r="B3" s="46" t="s">
        <v>334</v>
      </c>
      <c r="C3" s="46" t="s">
        <v>6</v>
      </c>
      <c r="D3" s="47" t="s">
        <v>0</v>
      </c>
      <c r="E3" s="47" t="s">
        <v>1</v>
      </c>
      <c r="F3" s="47" t="s">
        <v>2</v>
      </c>
      <c r="G3" s="47" t="s">
        <v>3</v>
      </c>
      <c r="H3" s="46" t="s">
        <v>4</v>
      </c>
      <c r="I3" s="47" t="s">
        <v>705</v>
      </c>
      <c r="J3" s="46" t="s">
        <v>5</v>
      </c>
      <c r="K3" s="46"/>
      <c r="L3" s="44"/>
    </row>
    <row r="4" spans="1:16" ht="75" x14ac:dyDescent="0.25">
      <c r="A4" s="45">
        <v>1</v>
      </c>
      <c r="B4" s="48" t="s">
        <v>13</v>
      </c>
      <c r="C4" s="49">
        <v>40550</v>
      </c>
      <c r="D4" s="50" t="s">
        <v>21</v>
      </c>
      <c r="E4" s="50" t="s">
        <v>662</v>
      </c>
      <c r="F4" s="50" t="s">
        <v>22</v>
      </c>
      <c r="G4" s="48">
        <v>5600000</v>
      </c>
      <c r="H4" s="48">
        <v>5600000</v>
      </c>
      <c r="I4" s="45">
        <f t="shared" ref="I4:I9" si="0">G4-H4</f>
        <v>0</v>
      </c>
      <c r="J4" s="48" t="s">
        <v>68</v>
      </c>
      <c r="K4" s="50" t="s">
        <v>707</v>
      </c>
    </row>
    <row r="5" spans="1:16" ht="50.25" customHeight="1" x14ac:dyDescent="0.25">
      <c r="A5" s="45">
        <f>A4+1</f>
        <v>2</v>
      </c>
      <c r="B5" s="45" t="s">
        <v>14</v>
      </c>
      <c r="C5" s="51">
        <v>40550</v>
      </c>
      <c r="D5" s="52" t="s">
        <v>21</v>
      </c>
      <c r="E5" s="52" t="s">
        <v>18</v>
      </c>
      <c r="F5" s="52" t="s">
        <v>15</v>
      </c>
      <c r="G5" s="50">
        <v>250000</v>
      </c>
      <c r="H5" s="45">
        <v>250000</v>
      </c>
      <c r="I5" s="45">
        <f t="shared" si="0"/>
        <v>0</v>
      </c>
      <c r="J5" s="45" t="s">
        <v>16</v>
      </c>
      <c r="K5" s="52"/>
    </row>
    <row r="6" spans="1:16" ht="75" x14ac:dyDescent="0.25">
      <c r="A6" s="45">
        <f t="shared" ref="A6:A46" si="1">A5+1</f>
        <v>3</v>
      </c>
      <c r="B6" s="45" t="s">
        <v>17</v>
      </c>
      <c r="C6" s="51">
        <v>40561</v>
      </c>
      <c r="D6" s="52" t="s">
        <v>31</v>
      </c>
      <c r="E6" s="52" t="s">
        <v>36</v>
      </c>
      <c r="F6" s="52" t="s">
        <v>19</v>
      </c>
      <c r="G6" s="50">
        <v>440421</v>
      </c>
      <c r="H6" s="45">
        <v>440421</v>
      </c>
      <c r="I6" s="45">
        <f t="shared" si="0"/>
        <v>0</v>
      </c>
      <c r="J6" s="52" t="s">
        <v>20</v>
      </c>
      <c r="K6" s="52"/>
      <c r="O6" s="42" t="s">
        <v>662</v>
      </c>
    </row>
    <row r="7" spans="1:16" ht="90" x14ac:dyDescent="0.25">
      <c r="A7" s="45">
        <f t="shared" si="1"/>
        <v>4</v>
      </c>
      <c r="B7" s="45" t="s">
        <v>27</v>
      </c>
      <c r="C7" s="51">
        <v>40570</v>
      </c>
      <c r="D7" s="52" t="s">
        <v>31</v>
      </c>
      <c r="E7" s="52" t="s">
        <v>28</v>
      </c>
      <c r="F7" s="52" t="s">
        <v>29</v>
      </c>
      <c r="G7" s="45">
        <v>169775</v>
      </c>
      <c r="H7" s="45">
        <v>169775</v>
      </c>
      <c r="I7" s="45">
        <f t="shared" si="0"/>
        <v>0</v>
      </c>
      <c r="J7" s="48" t="s">
        <v>65</v>
      </c>
      <c r="K7" s="48"/>
      <c r="N7" s="42" t="s">
        <v>662</v>
      </c>
    </row>
    <row r="8" spans="1:16" ht="45" x14ac:dyDescent="0.25">
      <c r="A8" s="45">
        <f t="shared" si="1"/>
        <v>5</v>
      </c>
      <c r="B8" s="45" t="s">
        <v>171</v>
      </c>
      <c r="C8" s="51">
        <v>40681</v>
      </c>
      <c r="D8" s="52" t="s">
        <v>172</v>
      </c>
      <c r="E8" s="52" t="s">
        <v>173</v>
      </c>
      <c r="F8" s="52" t="s">
        <v>174</v>
      </c>
      <c r="G8" s="7">
        <v>366650</v>
      </c>
      <c r="H8" s="7">
        <v>366650</v>
      </c>
      <c r="I8" s="45">
        <f t="shared" si="0"/>
        <v>0</v>
      </c>
      <c r="J8" s="48" t="s">
        <v>71</v>
      </c>
      <c r="K8" s="48"/>
    </row>
    <row r="9" spans="1:16" ht="60" x14ac:dyDescent="0.25">
      <c r="A9" s="45">
        <f t="shared" si="1"/>
        <v>6</v>
      </c>
      <c r="B9" s="45" t="s">
        <v>182</v>
      </c>
      <c r="C9" s="51">
        <v>40689</v>
      </c>
      <c r="D9" s="52" t="s">
        <v>21</v>
      </c>
      <c r="E9" s="52" t="s">
        <v>183</v>
      </c>
      <c r="F9" s="52" t="s">
        <v>191</v>
      </c>
      <c r="G9" s="45">
        <v>5000000</v>
      </c>
      <c r="H9" s="45">
        <v>5000000</v>
      </c>
      <c r="I9" s="45">
        <f t="shared" si="0"/>
        <v>0</v>
      </c>
      <c r="J9" s="45" t="s">
        <v>184</v>
      </c>
      <c r="K9" s="52" t="s">
        <v>708</v>
      </c>
    </row>
    <row r="10" spans="1:16" ht="60" x14ac:dyDescent="0.25">
      <c r="A10" s="45">
        <f t="shared" si="1"/>
        <v>7</v>
      </c>
      <c r="B10" s="45" t="s">
        <v>187</v>
      </c>
      <c r="C10" s="51">
        <v>40689</v>
      </c>
      <c r="D10" s="52" t="s">
        <v>123</v>
      </c>
      <c r="E10" s="52" t="s">
        <v>188</v>
      </c>
      <c r="F10" s="52" t="s">
        <v>189</v>
      </c>
      <c r="G10" s="45">
        <v>1156568</v>
      </c>
      <c r="H10" s="45">
        <v>1156568</v>
      </c>
      <c r="I10" s="45">
        <f t="shared" ref="I10:I26" si="2">G10-H10</f>
        <v>0</v>
      </c>
      <c r="J10" s="45" t="s">
        <v>190</v>
      </c>
      <c r="K10" s="45"/>
      <c r="M10" s="42" t="s">
        <v>662</v>
      </c>
      <c r="N10" s="42" t="s">
        <v>662</v>
      </c>
    </row>
    <row r="11" spans="1:16" ht="30" x14ac:dyDescent="0.25">
      <c r="A11" s="45">
        <f t="shared" si="1"/>
        <v>8</v>
      </c>
      <c r="B11" s="53" t="s">
        <v>196</v>
      </c>
      <c r="C11" s="51">
        <v>40690</v>
      </c>
      <c r="D11" s="52" t="s">
        <v>86</v>
      </c>
      <c r="E11" s="52" t="s">
        <v>183</v>
      </c>
      <c r="F11" s="52" t="s">
        <v>197</v>
      </c>
      <c r="G11" s="53">
        <v>11602808</v>
      </c>
      <c r="H11" s="53">
        <v>11602808</v>
      </c>
      <c r="I11" s="45">
        <f t="shared" si="2"/>
        <v>0</v>
      </c>
      <c r="J11" s="53" t="s">
        <v>184</v>
      </c>
      <c r="K11" s="52" t="s">
        <v>712</v>
      </c>
      <c r="M11" s="42" t="s">
        <v>662</v>
      </c>
    </row>
    <row r="12" spans="1:16" ht="60" x14ac:dyDescent="0.25">
      <c r="A12" s="45">
        <f t="shared" si="1"/>
        <v>9</v>
      </c>
      <c r="B12" s="53" t="s">
        <v>198</v>
      </c>
      <c r="C12" s="51">
        <v>40691</v>
      </c>
      <c r="D12" s="52" t="s">
        <v>222</v>
      </c>
      <c r="E12" s="52" t="s">
        <v>199</v>
      </c>
      <c r="F12" s="52" t="s">
        <v>197</v>
      </c>
      <c r="G12" s="52">
        <v>913627</v>
      </c>
      <c r="H12" s="53">
        <v>899922.58</v>
      </c>
      <c r="I12" s="45">
        <f t="shared" si="2"/>
        <v>13704.420000000042</v>
      </c>
      <c r="J12" s="53" t="s">
        <v>184</v>
      </c>
      <c r="K12" s="53"/>
    </row>
    <row r="13" spans="1:16" ht="45" x14ac:dyDescent="0.25">
      <c r="A13" s="45">
        <f t="shared" si="1"/>
        <v>10</v>
      </c>
      <c r="B13" s="45" t="s">
        <v>200</v>
      </c>
      <c r="C13" s="51">
        <v>40691</v>
      </c>
      <c r="D13" s="52" t="s">
        <v>201</v>
      </c>
      <c r="E13" s="52" t="s">
        <v>199</v>
      </c>
      <c r="F13" s="52" t="s">
        <v>202</v>
      </c>
      <c r="G13" s="52">
        <v>1300000</v>
      </c>
      <c r="H13" s="45">
        <v>1280500</v>
      </c>
      <c r="I13" s="45">
        <f t="shared" si="2"/>
        <v>19500</v>
      </c>
      <c r="J13" s="49" t="s">
        <v>205</v>
      </c>
      <c r="K13" s="52" t="s">
        <v>711</v>
      </c>
      <c r="N13" s="42" t="s">
        <v>662</v>
      </c>
    </row>
    <row r="14" spans="1:16" ht="44.25" customHeight="1" x14ac:dyDescent="0.25">
      <c r="A14" s="45">
        <f t="shared" si="1"/>
        <v>11</v>
      </c>
      <c r="B14" s="45" t="s">
        <v>203</v>
      </c>
      <c r="C14" s="51">
        <v>40691</v>
      </c>
      <c r="D14" s="52" t="s">
        <v>21</v>
      </c>
      <c r="E14" s="52" t="s">
        <v>199</v>
      </c>
      <c r="F14" s="52" t="s">
        <v>204</v>
      </c>
      <c r="G14" s="52">
        <v>2000000</v>
      </c>
      <c r="H14" s="45">
        <v>1970000</v>
      </c>
      <c r="I14" s="45">
        <f t="shared" si="2"/>
        <v>30000</v>
      </c>
      <c r="J14" s="45" t="s">
        <v>184</v>
      </c>
      <c r="K14" s="52" t="s">
        <v>708</v>
      </c>
    </row>
    <row r="15" spans="1:16" ht="45" x14ac:dyDescent="0.25">
      <c r="A15" s="45">
        <f t="shared" si="1"/>
        <v>12</v>
      </c>
      <c r="B15" s="45" t="s">
        <v>206</v>
      </c>
      <c r="C15" s="51">
        <v>40691</v>
      </c>
      <c r="D15" s="52" t="s">
        <v>21</v>
      </c>
      <c r="E15" s="52" t="s">
        <v>199</v>
      </c>
      <c r="F15" s="52" t="s">
        <v>207</v>
      </c>
      <c r="G15" s="52">
        <v>2916000</v>
      </c>
      <c r="H15" s="45">
        <v>2872260</v>
      </c>
      <c r="I15" s="45">
        <f t="shared" si="2"/>
        <v>43740</v>
      </c>
      <c r="J15" s="45" t="s">
        <v>184</v>
      </c>
      <c r="K15" s="52" t="s">
        <v>708</v>
      </c>
      <c r="P15" s="42" t="s">
        <v>662</v>
      </c>
    </row>
    <row r="16" spans="1:16" ht="60" x14ac:dyDescent="0.25">
      <c r="A16" s="45">
        <f t="shared" si="1"/>
        <v>13</v>
      </c>
      <c r="B16" s="45" t="s">
        <v>244</v>
      </c>
      <c r="C16" s="51">
        <v>40728</v>
      </c>
      <c r="D16" s="52" t="s">
        <v>222</v>
      </c>
      <c r="E16" s="52" t="s">
        <v>183</v>
      </c>
      <c r="F16" s="52" t="s">
        <v>245</v>
      </c>
      <c r="G16" s="52">
        <v>2842178</v>
      </c>
      <c r="H16" s="45">
        <v>2771123.55</v>
      </c>
      <c r="I16" s="45">
        <f t="shared" si="2"/>
        <v>71054.450000000186</v>
      </c>
      <c r="J16" s="45" t="s">
        <v>190</v>
      </c>
      <c r="K16" s="52" t="s">
        <v>708</v>
      </c>
      <c r="M16" s="42" t="s">
        <v>662</v>
      </c>
    </row>
    <row r="17" spans="1:11" ht="60" x14ac:dyDescent="0.25">
      <c r="A17" s="45">
        <f t="shared" si="1"/>
        <v>14</v>
      </c>
      <c r="B17" s="45" t="s">
        <v>246</v>
      </c>
      <c r="C17" s="51">
        <v>40728</v>
      </c>
      <c r="D17" s="52" t="s">
        <v>222</v>
      </c>
      <c r="E17" s="52" t="s">
        <v>183</v>
      </c>
      <c r="F17" s="52" t="s">
        <v>247</v>
      </c>
      <c r="G17" s="52">
        <v>2210086</v>
      </c>
      <c r="H17" s="45">
        <v>2154833.85</v>
      </c>
      <c r="I17" s="45">
        <f t="shared" si="2"/>
        <v>55252.149999999907</v>
      </c>
      <c r="J17" s="45" t="s">
        <v>190</v>
      </c>
      <c r="K17" s="52" t="s">
        <v>708</v>
      </c>
    </row>
    <row r="18" spans="1:11" ht="75" x14ac:dyDescent="0.25">
      <c r="A18" s="45">
        <f t="shared" si="1"/>
        <v>15</v>
      </c>
      <c r="B18" s="45" t="s">
        <v>388</v>
      </c>
      <c r="C18" s="51">
        <v>40772</v>
      </c>
      <c r="D18" s="52" t="s">
        <v>348</v>
      </c>
      <c r="E18" s="52" t="s">
        <v>349</v>
      </c>
      <c r="F18" s="52" t="s">
        <v>350</v>
      </c>
      <c r="G18" s="48">
        <v>358197</v>
      </c>
      <c r="H18" s="53">
        <v>358197</v>
      </c>
      <c r="I18" s="45">
        <f t="shared" si="2"/>
        <v>0</v>
      </c>
      <c r="J18" s="50" t="s">
        <v>435</v>
      </c>
      <c r="K18" s="50"/>
    </row>
    <row r="19" spans="1:11" ht="60" x14ac:dyDescent="0.25">
      <c r="A19" s="45">
        <f t="shared" si="1"/>
        <v>16</v>
      </c>
      <c r="B19" s="45" t="s">
        <v>389</v>
      </c>
      <c r="C19" s="51">
        <v>40765</v>
      </c>
      <c r="D19" s="52" t="s">
        <v>222</v>
      </c>
      <c r="E19" s="52" t="s">
        <v>183</v>
      </c>
      <c r="F19" s="52" t="s">
        <v>353</v>
      </c>
      <c r="G19" s="50">
        <v>9117281</v>
      </c>
      <c r="H19" s="53">
        <v>9071694.5899999999</v>
      </c>
      <c r="I19" s="45">
        <f t="shared" si="2"/>
        <v>45586.410000000149</v>
      </c>
      <c r="J19" s="54" t="s">
        <v>354</v>
      </c>
      <c r="K19" s="54"/>
    </row>
    <row r="20" spans="1:11" ht="45" x14ac:dyDescent="0.25">
      <c r="A20" s="45">
        <f t="shared" si="1"/>
        <v>17</v>
      </c>
      <c r="B20" s="45" t="s">
        <v>390</v>
      </c>
      <c r="C20" s="51">
        <v>40765</v>
      </c>
      <c r="D20" s="52" t="s">
        <v>21</v>
      </c>
      <c r="E20" s="52" t="s">
        <v>183</v>
      </c>
      <c r="F20" s="52" t="s">
        <v>356</v>
      </c>
      <c r="G20" s="53">
        <v>3000000</v>
      </c>
      <c r="H20" s="53">
        <v>3000000</v>
      </c>
      <c r="I20" s="45">
        <f t="shared" si="2"/>
        <v>0</v>
      </c>
      <c r="J20" s="54" t="s">
        <v>357</v>
      </c>
      <c r="K20" s="52" t="s">
        <v>713</v>
      </c>
    </row>
    <row r="21" spans="1:11" ht="105" x14ac:dyDescent="0.25">
      <c r="A21" s="45">
        <f t="shared" si="1"/>
        <v>18</v>
      </c>
      <c r="B21" s="45" t="s">
        <v>392</v>
      </c>
      <c r="C21" s="51">
        <v>40766</v>
      </c>
      <c r="D21" s="52" t="s">
        <v>222</v>
      </c>
      <c r="E21" s="52" t="s">
        <v>188</v>
      </c>
      <c r="F21" s="52" t="s">
        <v>359</v>
      </c>
      <c r="G21" s="53">
        <v>1200000</v>
      </c>
      <c r="H21" s="53">
        <v>1200000</v>
      </c>
      <c r="I21" s="45">
        <f t="shared" si="2"/>
        <v>0</v>
      </c>
      <c r="J21" s="54" t="s">
        <v>338</v>
      </c>
      <c r="K21" s="54" t="s">
        <v>709</v>
      </c>
    </row>
    <row r="22" spans="1:11" ht="75" x14ac:dyDescent="0.25">
      <c r="A22" s="45">
        <f t="shared" si="1"/>
        <v>19</v>
      </c>
      <c r="B22" s="53" t="s">
        <v>402</v>
      </c>
      <c r="C22" s="51">
        <v>40830</v>
      </c>
      <c r="D22" s="52" t="s">
        <v>34</v>
      </c>
      <c r="E22" s="52" t="s">
        <v>183</v>
      </c>
      <c r="F22" s="52" t="s">
        <v>380</v>
      </c>
      <c r="G22" s="48">
        <v>4699965</v>
      </c>
      <c r="H22" s="45">
        <v>4699965</v>
      </c>
      <c r="I22" s="45">
        <f t="shared" si="2"/>
        <v>0</v>
      </c>
      <c r="J22" s="54" t="s">
        <v>381</v>
      </c>
      <c r="K22" s="54"/>
    </row>
    <row r="23" spans="1:11" ht="75" x14ac:dyDescent="0.25">
      <c r="A23" s="45">
        <f t="shared" si="1"/>
        <v>20</v>
      </c>
      <c r="B23" s="53" t="s">
        <v>403</v>
      </c>
      <c r="C23" s="51">
        <v>40830</v>
      </c>
      <c r="D23" s="52" t="s">
        <v>510</v>
      </c>
      <c r="E23" s="52" t="s">
        <v>183</v>
      </c>
      <c r="F23" s="52" t="s">
        <v>441</v>
      </c>
      <c r="G23" s="48">
        <v>4641362</v>
      </c>
      <c r="H23" s="45">
        <v>4641362</v>
      </c>
      <c r="I23" s="45">
        <f t="shared" si="2"/>
        <v>0</v>
      </c>
      <c r="J23" s="54" t="s">
        <v>381</v>
      </c>
      <c r="K23" s="54"/>
    </row>
    <row r="24" spans="1:11" ht="75" x14ac:dyDescent="0.25">
      <c r="A24" s="45">
        <f t="shared" si="1"/>
        <v>21</v>
      </c>
      <c r="B24" s="53" t="s">
        <v>404</v>
      </c>
      <c r="C24" s="51">
        <v>40831</v>
      </c>
      <c r="D24" s="52" t="s">
        <v>510</v>
      </c>
      <c r="E24" s="52" t="s">
        <v>183</v>
      </c>
      <c r="F24" s="52" t="s">
        <v>443</v>
      </c>
      <c r="G24" s="48">
        <v>10000000</v>
      </c>
      <c r="H24" s="45">
        <v>10000000</v>
      </c>
      <c r="I24" s="45">
        <f t="shared" si="2"/>
        <v>0</v>
      </c>
      <c r="J24" s="54" t="s">
        <v>381</v>
      </c>
      <c r="K24" s="54"/>
    </row>
    <row r="25" spans="1:11" ht="60" x14ac:dyDescent="0.25">
      <c r="A25" s="45">
        <f t="shared" si="1"/>
        <v>22</v>
      </c>
      <c r="B25" s="53" t="s">
        <v>405</v>
      </c>
      <c r="C25" s="51">
        <v>40830</v>
      </c>
      <c r="D25" s="52" t="s">
        <v>222</v>
      </c>
      <c r="E25" s="52" t="s">
        <v>183</v>
      </c>
      <c r="F25" s="52" t="s">
        <v>382</v>
      </c>
      <c r="G25" s="48">
        <v>2408579.31</v>
      </c>
      <c r="H25" s="45">
        <v>2408579.31</v>
      </c>
      <c r="I25" s="45">
        <f t="shared" si="2"/>
        <v>0</v>
      </c>
      <c r="J25" s="54" t="s">
        <v>383</v>
      </c>
      <c r="K25" s="54"/>
    </row>
    <row r="26" spans="1:11" ht="90" x14ac:dyDescent="0.25">
      <c r="A26" s="45">
        <f t="shared" si="1"/>
        <v>23</v>
      </c>
      <c r="B26" s="53" t="s">
        <v>406</v>
      </c>
      <c r="C26" s="51">
        <v>40830</v>
      </c>
      <c r="D26" s="52" t="s">
        <v>222</v>
      </c>
      <c r="E26" s="52" t="s">
        <v>183</v>
      </c>
      <c r="F26" s="52" t="s">
        <v>386</v>
      </c>
      <c r="G26" s="48">
        <v>651366</v>
      </c>
      <c r="H26" s="45">
        <v>651366</v>
      </c>
      <c r="I26" s="45">
        <f t="shared" si="2"/>
        <v>0</v>
      </c>
      <c r="J26" s="54" t="s">
        <v>383</v>
      </c>
      <c r="K26" s="54"/>
    </row>
    <row r="27" spans="1:11" ht="60" x14ac:dyDescent="0.25">
      <c r="A27" s="45">
        <f t="shared" si="1"/>
        <v>24</v>
      </c>
      <c r="B27" s="53" t="s">
        <v>483</v>
      </c>
      <c r="C27" s="51">
        <v>40841</v>
      </c>
      <c r="D27" s="52" t="s">
        <v>488</v>
      </c>
      <c r="E27" s="52" t="s">
        <v>489</v>
      </c>
      <c r="F27" s="52" t="s">
        <v>490</v>
      </c>
      <c r="G27" s="50">
        <v>699656</v>
      </c>
      <c r="H27" s="53">
        <v>699656</v>
      </c>
      <c r="I27" s="45">
        <f t="shared" ref="I27:I46" si="3">G27-H27</f>
        <v>0</v>
      </c>
      <c r="J27" s="53" t="s">
        <v>383</v>
      </c>
      <c r="K27" s="53"/>
    </row>
    <row r="28" spans="1:11" ht="45" x14ac:dyDescent="0.25">
      <c r="A28" s="45">
        <f t="shared" si="1"/>
        <v>25</v>
      </c>
      <c r="B28" s="53" t="s">
        <v>484</v>
      </c>
      <c r="C28" s="51">
        <v>40841</v>
      </c>
      <c r="D28" s="52" t="s">
        <v>488</v>
      </c>
      <c r="E28" s="52" t="s">
        <v>489</v>
      </c>
      <c r="F28" s="52" t="s">
        <v>491</v>
      </c>
      <c r="G28" s="52">
        <v>300044</v>
      </c>
      <c r="H28" s="53">
        <v>300044</v>
      </c>
      <c r="I28" s="45">
        <f t="shared" si="3"/>
        <v>0</v>
      </c>
      <c r="J28" s="53" t="s">
        <v>383</v>
      </c>
      <c r="K28" s="53"/>
    </row>
    <row r="29" spans="1:11" ht="60" x14ac:dyDescent="0.25">
      <c r="A29" s="45">
        <f t="shared" si="1"/>
        <v>26</v>
      </c>
      <c r="B29" s="53" t="s">
        <v>494</v>
      </c>
      <c r="C29" s="51">
        <v>40855</v>
      </c>
      <c r="D29" s="52" t="s">
        <v>496</v>
      </c>
      <c r="E29" s="52" t="s">
        <v>497</v>
      </c>
      <c r="F29" s="52" t="s">
        <v>498</v>
      </c>
      <c r="G29" s="52">
        <v>250000</v>
      </c>
      <c r="H29" s="53">
        <v>249500</v>
      </c>
      <c r="I29" s="45">
        <f t="shared" si="3"/>
        <v>500</v>
      </c>
      <c r="J29" s="53" t="s">
        <v>499</v>
      </c>
      <c r="K29" s="53"/>
    </row>
    <row r="30" spans="1:11" ht="60" x14ac:dyDescent="0.25">
      <c r="A30" s="45">
        <f t="shared" si="1"/>
        <v>27</v>
      </c>
      <c r="B30" s="53" t="s">
        <v>500</v>
      </c>
      <c r="C30" s="51">
        <v>40855</v>
      </c>
      <c r="D30" s="52" t="s">
        <v>496</v>
      </c>
      <c r="E30" s="52" t="s">
        <v>497</v>
      </c>
      <c r="F30" s="52" t="s">
        <v>502</v>
      </c>
      <c r="G30" s="52">
        <v>250000</v>
      </c>
      <c r="H30" s="53">
        <v>249500</v>
      </c>
      <c r="I30" s="45">
        <f t="shared" si="3"/>
        <v>500</v>
      </c>
      <c r="J30" s="53" t="s">
        <v>499</v>
      </c>
      <c r="K30" s="53"/>
    </row>
    <row r="31" spans="1:11" ht="60" x14ac:dyDescent="0.25">
      <c r="A31" s="45">
        <f t="shared" si="1"/>
        <v>28</v>
      </c>
      <c r="B31" s="53" t="s">
        <v>511</v>
      </c>
      <c r="C31" s="51">
        <v>40864</v>
      </c>
      <c r="D31" s="52" t="s">
        <v>513</v>
      </c>
      <c r="E31" s="52" t="s">
        <v>514</v>
      </c>
      <c r="F31" s="52" t="s">
        <v>515</v>
      </c>
      <c r="G31" s="52">
        <v>2516371</v>
      </c>
      <c r="H31" s="45">
        <v>2516371</v>
      </c>
      <c r="I31" s="45">
        <f t="shared" si="3"/>
        <v>0</v>
      </c>
      <c r="J31" s="45" t="s">
        <v>338</v>
      </c>
      <c r="K31" s="45"/>
    </row>
    <row r="32" spans="1:11" ht="60" x14ac:dyDescent="0.25">
      <c r="A32" s="45">
        <f t="shared" si="1"/>
        <v>29</v>
      </c>
      <c r="B32" s="53">
        <v>134</v>
      </c>
      <c r="C32" s="51">
        <v>40869</v>
      </c>
      <c r="D32" s="52" t="s">
        <v>125</v>
      </c>
      <c r="E32" s="52" t="s">
        <v>632</v>
      </c>
      <c r="F32" s="52" t="s">
        <v>631</v>
      </c>
      <c r="G32" s="52">
        <v>213982.73</v>
      </c>
      <c r="H32" s="52">
        <v>213982.73</v>
      </c>
      <c r="I32" s="45">
        <f t="shared" si="3"/>
        <v>0</v>
      </c>
      <c r="J32" s="45" t="s">
        <v>633</v>
      </c>
      <c r="K32" s="45"/>
    </row>
    <row r="33" spans="1:11" ht="60" x14ac:dyDescent="0.25">
      <c r="A33" s="45">
        <f t="shared" si="1"/>
        <v>30</v>
      </c>
      <c r="B33" s="53" t="s">
        <v>516</v>
      </c>
      <c r="C33" s="51">
        <v>40870</v>
      </c>
      <c r="D33" s="52" t="s">
        <v>215</v>
      </c>
      <c r="E33" s="52" t="s">
        <v>183</v>
      </c>
      <c r="F33" s="52" t="s">
        <v>518</v>
      </c>
      <c r="G33" s="52">
        <v>6000000</v>
      </c>
      <c r="H33" s="45">
        <v>6000000</v>
      </c>
      <c r="I33" s="45">
        <f t="shared" si="3"/>
        <v>0</v>
      </c>
      <c r="J33" s="45" t="s">
        <v>383</v>
      </c>
      <c r="K33" s="52" t="s">
        <v>710</v>
      </c>
    </row>
    <row r="34" spans="1:11" ht="60" x14ac:dyDescent="0.25">
      <c r="A34" s="45">
        <f t="shared" si="1"/>
        <v>31</v>
      </c>
      <c r="B34" s="53" t="s">
        <v>519</v>
      </c>
      <c r="C34" s="51">
        <v>40870</v>
      </c>
      <c r="D34" s="52" t="s">
        <v>513</v>
      </c>
      <c r="E34" s="52" t="s">
        <v>183</v>
      </c>
      <c r="F34" s="52" t="s">
        <v>520</v>
      </c>
      <c r="G34" s="52">
        <v>5700000</v>
      </c>
      <c r="H34" s="53">
        <v>5700000</v>
      </c>
      <c r="I34" s="45">
        <f t="shared" si="3"/>
        <v>0</v>
      </c>
      <c r="J34" s="53" t="s">
        <v>383</v>
      </c>
      <c r="K34" s="53" t="s">
        <v>714</v>
      </c>
    </row>
    <row r="35" spans="1:11" ht="75" x14ac:dyDescent="0.25">
      <c r="A35" s="45">
        <f t="shared" si="1"/>
        <v>32</v>
      </c>
      <c r="B35" s="53" t="s">
        <v>521</v>
      </c>
      <c r="C35" s="51">
        <v>40870</v>
      </c>
      <c r="D35" s="52" t="s">
        <v>496</v>
      </c>
      <c r="E35" s="52" t="s">
        <v>183</v>
      </c>
      <c r="F35" s="52" t="s">
        <v>523</v>
      </c>
      <c r="G35" s="52">
        <v>750000</v>
      </c>
      <c r="H35" s="53">
        <v>750000</v>
      </c>
      <c r="I35" s="45">
        <f t="shared" si="3"/>
        <v>0</v>
      </c>
      <c r="J35" s="53" t="s">
        <v>383</v>
      </c>
      <c r="K35" s="53"/>
    </row>
    <row r="36" spans="1:11" ht="75" x14ac:dyDescent="0.25">
      <c r="A36" s="45">
        <f t="shared" si="1"/>
        <v>33</v>
      </c>
      <c r="B36" s="53" t="s">
        <v>524</v>
      </c>
      <c r="C36" s="51">
        <v>40870</v>
      </c>
      <c r="D36" s="52" t="s">
        <v>222</v>
      </c>
      <c r="E36" s="52" t="s">
        <v>183</v>
      </c>
      <c r="F36" s="52" t="s">
        <v>526</v>
      </c>
      <c r="G36" s="52">
        <v>1110860.01</v>
      </c>
      <c r="H36" s="54">
        <v>1110860.01</v>
      </c>
      <c r="I36" s="45">
        <f t="shared" si="3"/>
        <v>0</v>
      </c>
      <c r="J36" s="53" t="s">
        <v>383</v>
      </c>
      <c r="K36" s="53"/>
    </row>
    <row r="37" spans="1:11" ht="60" x14ac:dyDescent="0.25">
      <c r="A37" s="45">
        <f t="shared" si="1"/>
        <v>34</v>
      </c>
      <c r="B37" s="45" t="s">
        <v>527</v>
      </c>
      <c r="C37" s="51">
        <v>40870</v>
      </c>
      <c r="D37" s="52" t="s">
        <v>222</v>
      </c>
      <c r="E37" s="52" t="s">
        <v>183</v>
      </c>
      <c r="F37" s="52" t="s">
        <v>529</v>
      </c>
      <c r="G37" s="52">
        <v>604799</v>
      </c>
      <c r="H37" s="53">
        <v>604799</v>
      </c>
      <c r="I37" s="45">
        <f t="shared" si="3"/>
        <v>0</v>
      </c>
      <c r="J37" s="53" t="s">
        <v>383</v>
      </c>
      <c r="K37" s="53"/>
    </row>
    <row r="38" spans="1:11" ht="75" x14ac:dyDescent="0.25">
      <c r="A38" s="45">
        <f t="shared" si="1"/>
        <v>35</v>
      </c>
      <c r="B38" s="45" t="s">
        <v>530</v>
      </c>
      <c r="C38" s="51">
        <v>40870</v>
      </c>
      <c r="D38" s="52" t="s">
        <v>222</v>
      </c>
      <c r="E38" s="52" t="s">
        <v>183</v>
      </c>
      <c r="F38" s="52" t="s">
        <v>532</v>
      </c>
      <c r="G38" s="52">
        <v>1749804.28</v>
      </c>
      <c r="H38" s="53">
        <v>1749804.28</v>
      </c>
      <c r="I38" s="45">
        <f t="shared" si="3"/>
        <v>0</v>
      </c>
      <c r="J38" s="53" t="s">
        <v>383</v>
      </c>
      <c r="K38" s="53"/>
    </row>
    <row r="39" spans="1:11" ht="60" x14ac:dyDescent="0.25">
      <c r="A39" s="45">
        <f t="shared" si="1"/>
        <v>36</v>
      </c>
      <c r="B39" s="45" t="s">
        <v>535</v>
      </c>
      <c r="C39" s="51">
        <v>40876</v>
      </c>
      <c r="D39" s="52" t="s">
        <v>496</v>
      </c>
      <c r="E39" s="52" t="s">
        <v>183</v>
      </c>
      <c r="F39" s="52" t="s">
        <v>537</v>
      </c>
      <c r="G39" s="52">
        <v>281684.86</v>
      </c>
      <c r="H39" s="53">
        <v>281684.86</v>
      </c>
      <c r="I39" s="45">
        <f t="shared" si="3"/>
        <v>0</v>
      </c>
      <c r="J39" s="53" t="s">
        <v>383</v>
      </c>
      <c r="K39" s="53"/>
    </row>
    <row r="40" spans="1:11" ht="45" x14ac:dyDescent="0.25">
      <c r="A40" s="45">
        <f t="shared" si="1"/>
        <v>37</v>
      </c>
      <c r="B40" s="45" t="s">
        <v>543</v>
      </c>
      <c r="C40" s="51">
        <v>40898</v>
      </c>
      <c r="D40" s="52" t="s">
        <v>496</v>
      </c>
      <c r="E40" s="52" t="s">
        <v>183</v>
      </c>
      <c r="F40" s="52" t="s">
        <v>545</v>
      </c>
      <c r="G40" s="52">
        <v>1630837.04</v>
      </c>
      <c r="H40" s="53">
        <v>1630837.04</v>
      </c>
      <c r="I40" s="45">
        <f t="shared" si="3"/>
        <v>0</v>
      </c>
      <c r="J40" s="53" t="s">
        <v>383</v>
      </c>
      <c r="K40" s="53"/>
    </row>
    <row r="41" spans="1:11" ht="60" x14ac:dyDescent="0.25">
      <c r="A41" s="45">
        <f t="shared" si="1"/>
        <v>38</v>
      </c>
      <c r="B41" s="45" t="s">
        <v>546</v>
      </c>
      <c r="C41" s="51">
        <v>40898</v>
      </c>
      <c r="D41" s="52" t="s">
        <v>496</v>
      </c>
      <c r="E41" s="52" t="s">
        <v>183</v>
      </c>
      <c r="F41" s="52" t="s">
        <v>548</v>
      </c>
      <c r="G41" s="52">
        <v>1811378</v>
      </c>
      <c r="H41" s="53">
        <v>1811378</v>
      </c>
      <c r="I41" s="45">
        <f t="shared" si="3"/>
        <v>0</v>
      </c>
      <c r="J41" s="53" t="s">
        <v>383</v>
      </c>
      <c r="K41" s="53"/>
    </row>
    <row r="42" spans="1:11" ht="60" x14ac:dyDescent="0.25">
      <c r="A42" s="45">
        <f t="shared" si="1"/>
        <v>39</v>
      </c>
      <c r="B42" s="45" t="s">
        <v>549</v>
      </c>
      <c r="C42" s="51">
        <v>40898</v>
      </c>
      <c r="D42" s="52" t="s">
        <v>540</v>
      </c>
      <c r="E42" s="52" t="s">
        <v>551</v>
      </c>
      <c r="F42" s="52" t="s">
        <v>552</v>
      </c>
      <c r="G42" s="52">
        <v>499830</v>
      </c>
      <c r="H42" s="53">
        <v>499830</v>
      </c>
      <c r="I42" s="45">
        <f t="shared" si="3"/>
        <v>0</v>
      </c>
      <c r="J42" s="53" t="s">
        <v>336</v>
      </c>
      <c r="K42" s="53"/>
    </row>
    <row r="43" spans="1:11" ht="30" x14ac:dyDescent="0.25">
      <c r="A43" s="45">
        <f t="shared" si="1"/>
        <v>40</v>
      </c>
      <c r="B43" s="45">
        <v>160</v>
      </c>
      <c r="C43" s="51">
        <v>40903</v>
      </c>
      <c r="D43" s="52" t="s">
        <v>654</v>
      </c>
      <c r="E43" s="52" t="s">
        <v>600</v>
      </c>
      <c r="F43" s="52" t="s">
        <v>655</v>
      </c>
      <c r="G43" s="52">
        <v>999660.6</v>
      </c>
      <c r="H43" s="45">
        <v>999660.6</v>
      </c>
      <c r="I43" s="45">
        <f t="shared" si="3"/>
        <v>0</v>
      </c>
      <c r="J43" s="45" t="s">
        <v>656</v>
      </c>
      <c r="K43" s="45"/>
    </row>
    <row r="44" spans="1:11" ht="60" x14ac:dyDescent="0.25">
      <c r="A44" s="45">
        <f t="shared" si="1"/>
        <v>41</v>
      </c>
      <c r="B44" s="45">
        <v>161</v>
      </c>
      <c r="C44" s="51">
        <v>40904</v>
      </c>
      <c r="D44" s="52" t="s">
        <v>555</v>
      </c>
      <c r="E44" s="52" t="s">
        <v>600</v>
      </c>
      <c r="F44" s="52" t="s">
        <v>663</v>
      </c>
      <c r="G44" s="52">
        <v>796392.74</v>
      </c>
      <c r="H44" s="45">
        <v>796392.74</v>
      </c>
      <c r="I44" s="45">
        <f t="shared" si="3"/>
        <v>0</v>
      </c>
      <c r="J44" s="45" t="s">
        <v>664</v>
      </c>
      <c r="K44" s="45"/>
    </row>
    <row r="45" spans="1:11" ht="75" x14ac:dyDescent="0.25">
      <c r="A45" s="45">
        <f t="shared" si="1"/>
        <v>42</v>
      </c>
      <c r="B45" s="45">
        <v>162</v>
      </c>
      <c r="C45" s="51">
        <v>40904</v>
      </c>
      <c r="D45" s="52" t="s">
        <v>658</v>
      </c>
      <c r="E45" s="52" t="s">
        <v>600</v>
      </c>
      <c r="F45" s="52" t="s">
        <v>699</v>
      </c>
      <c r="G45" s="52">
        <v>1760259.03</v>
      </c>
      <c r="H45" s="52">
        <v>1760259.03</v>
      </c>
      <c r="I45" s="45">
        <f t="shared" si="3"/>
        <v>0</v>
      </c>
      <c r="J45" s="45" t="s">
        <v>660</v>
      </c>
      <c r="K45" s="45"/>
    </row>
    <row r="46" spans="1:11" ht="45" x14ac:dyDescent="0.25">
      <c r="A46" s="45">
        <f t="shared" si="1"/>
        <v>43</v>
      </c>
      <c r="B46" s="45">
        <v>171</v>
      </c>
      <c r="C46" s="51">
        <v>40905</v>
      </c>
      <c r="D46" s="52" t="s">
        <v>599</v>
      </c>
      <c r="E46" s="52" t="s">
        <v>600</v>
      </c>
      <c r="F46" s="52" t="s">
        <v>700</v>
      </c>
      <c r="G46" s="52">
        <v>706538.84</v>
      </c>
      <c r="H46" s="45">
        <v>706538.84</v>
      </c>
      <c r="I46" s="45">
        <f t="shared" si="3"/>
        <v>0</v>
      </c>
      <c r="J46" s="45" t="s">
        <v>602</v>
      </c>
      <c r="K46" s="45"/>
    </row>
    <row r="47" spans="1:11" x14ac:dyDescent="0.25">
      <c r="A47" s="45"/>
      <c r="B47" s="45"/>
      <c r="C47" s="45"/>
      <c r="D47" s="52"/>
      <c r="E47" s="52"/>
      <c r="F47" s="52"/>
      <c r="G47" s="52">
        <f>SUM(G4:G46)</f>
        <v>101476961.44000001</v>
      </c>
      <c r="H47" s="55">
        <f>SUM(H4:H46)</f>
        <v>101197124.01000001</v>
      </c>
      <c r="I47" s="45">
        <f>SUM(I4:I46)</f>
        <v>279837.43000000028</v>
      </c>
      <c r="J47" s="45"/>
      <c r="K47" s="45"/>
    </row>
    <row r="48" spans="1:11" x14ac:dyDescent="0.25">
      <c r="A48" s="45"/>
      <c r="B48" s="45"/>
      <c r="C48" s="45"/>
      <c r="D48" s="52" t="s">
        <v>662</v>
      </c>
      <c r="E48" s="52"/>
      <c r="F48" s="52"/>
      <c r="G48" s="52"/>
      <c r="H48" s="45"/>
      <c r="I48" s="45"/>
      <c r="J48" s="45"/>
      <c r="K48" s="45"/>
    </row>
    <row r="56" spans="4:7" x14ac:dyDescent="0.25">
      <c r="D56" s="42"/>
      <c r="E56" s="42"/>
      <c r="F56" s="42"/>
      <c r="G56" s="44" t="s">
        <v>662</v>
      </c>
    </row>
  </sheetData>
  <pageMargins left="0.7" right="0.7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4"/>
  <sheetViews>
    <sheetView topLeftCell="A48" workbookViewId="0">
      <selection activeCell="A2" sqref="A2:L66"/>
    </sheetView>
  </sheetViews>
  <sheetFormatPr defaultRowHeight="15" x14ac:dyDescent="0.25"/>
  <cols>
    <col min="1" max="1" width="6.7109375" style="40" customWidth="1"/>
    <col min="2" max="2" width="8.42578125" style="40" customWidth="1"/>
    <col min="3" max="3" width="12" style="40" bestFit="1" customWidth="1"/>
    <col min="4" max="4" width="26" style="40" customWidth="1"/>
    <col min="5" max="5" width="26.140625" style="5" customWidth="1"/>
    <col min="6" max="6" width="33.42578125" style="5" customWidth="1"/>
    <col min="7" max="7" width="35.85546875" style="5" customWidth="1"/>
    <col min="8" max="8" width="13.28515625" style="5" customWidth="1"/>
    <col min="9" max="10" width="11.5703125" style="40" customWidth="1"/>
    <col min="11" max="11" width="17.7109375" style="40" customWidth="1"/>
    <col min="12" max="12" width="16.28515625" style="40" customWidth="1"/>
    <col min="13" max="16384" width="9.140625" style="40"/>
  </cols>
  <sheetData>
    <row r="2" spans="1:12" ht="18.75" x14ac:dyDescent="0.3">
      <c r="D2" s="41" t="s">
        <v>703</v>
      </c>
    </row>
    <row r="3" spans="1:12" ht="45" x14ac:dyDescent="0.25">
      <c r="A3" s="7"/>
      <c r="B3" s="6" t="s">
        <v>334</v>
      </c>
      <c r="C3" s="6" t="s">
        <v>6</v>
      </c>
      <c r="D3" s="6" t="s">
        <v>640</v>
      </c>
      <c r="E3" s="1" t="s">
        <v>0</v>
      </c>
      <c r="F3" s="1" t="s">
        <v>1</v>
      </c>
      <c r="G3" s="1" t="s">
        <v>2</v>
      </c>
      <c r="H3" s="1" t="s">
        <v>3</v>
      </c>
      <c r="I3" s="6" t="s">
        <v>4</v>
      </c>
      <c r="J3" s="6"/>
      <c r="K3" s="6" t="s">
        <v>5</v>
      </c>
      <c r="L3" s="1" t="s">
        <v>333</v>
      </c>
    </row>
    <row r="4" spans="1:12" ht="30" x14ac:dyDescent="0.25">
      <c r="A4" s="7">
        <v>1</v>
      </c>
      <c r="B4" s="7" t="s">
        <v>33</v>
      </c>
      <c r="C4" s="18">
        <v>40589</v>
      </c>
      <c r="D4" s="9" t="s">
        <v>317</v>
      </c>
      <c r="E4" s="2" t="s">
        <v>34</v>
      </c>
      <c r="F4" s="2" t="s">
        <v>35</v>
      </c>
      <c r="G4" s="2" t="s">
        <v>37</v>
      </c>
      <c r="H4" s="7">
        <v>392000</v>
      </c>
      <c r="I4" s="7">
        <v>392000</v>
      </c>
      <c r="J4" s="7">
        <f t="shared" ref="J4:J28" si="0">H4-I4</f>
        <v>0</v>
      </c>
      <c r="K4" s="20" t="s">
        <v>65</v>
      </c>
      <c r="L4" s="7" t="s">
        <v>686</v>
      </c>
    </row>
    <row r="5" spans="1:12" ht="30" x14ac:dyDescent="0.25">
      <c r="A5" s="7">
        <f>A4+1</f>
        <v>2</v>
      </c>
      <c r="B5" s="7" t="s">
        <v>39</v>
      </c>
      <c r="C5" s="18">
        <v>40590</v>
      </c>
      <c r="D5" s="8" t="s">
        <v>417</v>
      </c>
      <c r="E5" s="2" t="s">
        <v>43</v>
      </c>
      <c r="F5" s="2" t="s">
        <v>40</v>
      </c>
      <c r="G5" s="2" t="s">
        <v>41</v>
      </c>
      <c r="H5" s="7">
        <v>122990.39999999999</v>
      </c>
      <c r="I5" s="7">
        <v>122990.39999999999</v>
      </c>
      <c r="J5" s="7">
        <f t="shared" si="0"/>
        <v>0</v>
      </c>
      <c r="K5" s="14" t="s">
        <v>65</v>
      </c>
      <c r="L5" s="18">
        <v>40903</v>
      </c>
    </row>
    <row r="6" spans="1:12" ht="30" x14ac:dyDescent="0.25">
      <c r="A6" s="7">
        <f t="shared" ref="A6:A64" si="1">A5+1</f>
        <v>3</v>
      </c>
      <c r="B6" s="7" t="s">
        <v>42</v>
      </c>
      <c r="C6" s="18">
        <v>40591</v>
      </c>
      <c r="D6" s="8" t="s">
        <v>418</v>
      </c>
      <c r="E6" s="2" t="s">
        <v>43</v>
      </c>
      <c r="F6" s="2" t="s">
        <v>40</v>
      </c>
      <c r="G6" s="2" t="s">
        <v>44</v>
      </c>
      <c r="H6" s="7">
        <v>246720</v>
      </c>
      <c r="I6" s="7">
        <v>246720</v>
      </c>
      <c r="J6" s="7">
        <f t="shared" si="0"/>
        <v>0</v>
      </c>
      <c r="K6" s="14" t="s">
        <v>65</v>
      </c>
      <c r="L6" s="18">
        <v>40903</v>
      </c>
    </row>
    <row r="7" spans="1:12" ht="30" x14ac:dyDescent="0.25">
      <c r="A7" s="7">
        <f t="shared" si="1"/>
        <v>4</v>
      </c>
      <c r="B7" s="7" t="s">
        <v>45</v>
      </c>
      <c r="C7" s="18">
        <v>40591</v>
      </c>
      <c r="D7" s="8" t="s">
        <v>419</v>
      </c>
      <c r="E7" s="2" t="s">
        <v>43</v>
      </c>
      <c r="F7" s="2" t="s">
        <v>46</v>
      </c>
      <c r="G7" s="2" t="s">
        <v>47</v>
      </c>
      <c r="H7" s="7">
        <v>1157400</v>
      </c>
      <c r="I7" s="7">
        <v>1157400</v>
      </c>
      <c r="J7" s="7">
        <f t="shared" si="0"/>
        <v>0</v>
      </c>
      <c r="K7" s="14" t="s">
        <v>65</v>
      </c>
      <c r="L7" s="18">
        <v>40903</v>
      </c>
    </row>
    <row r="8" spans="1:12" ht="30" x14ac:dyDescent="0.25">
      <c r="A8" s="7">
        <f t="shared" si="1"/>
        <v>5</v>
      </c>
      <c r="B8" s="7" t="s">
        <v>48</v>
      </c>
      <c r="C8" s="18">
        <v>40591</v>
      </c>
      <c r="D8" s="8" t="s">
        <v>420</v>
      </c>
      <c r="E8" s="2" t="s">
        <v>43</v>
      </c>
      <c r="F8" s="2" t="s">
        <v>60</v>
      </c>
      <c r="G8" s="2" t="s">
        <v>49</v>
      </c>
      <c r="H8" s="7">
        <v>2845603.39</v>
      </c>
      <c r="I8" s="7">
        <v>2845603.39</v>
      </c>
      <c r="J8" s="7">
        <f t="shared" si="0"/>
        <v>0</v>
      </c>
      <c r="K8" s="14" t="s">
        <v>65</v>
      </c>
      <c r="L8" s="18">
        <v>40903</v>
      </c>
    </row>
    <row r="9" spans="1:12" ht="30" x14ac:dyDescent="0.25">
      <c r="A9" s="7">
        <f t="shared" si="1"/>
        <v>6</v>
      </c>
      <c r="B9" s="7" t="s">
        <v>66</v>
      </c>
      <c r="C9" s="18">
        <v>40544</v>
      </c>
      <c r="D9" s="8" t="s">
        <v>331</v>
      </c>
      <c r="E9" s="2" t="s">
        <v>34</v>
      </c>
      <c r="F9" s="2" t="s">
        <v>69</v>
      </c>
      <c r="G9" s="2" t="s">
        <v>70</v>
      </c>
      <c r="H9" s="21">
        <v>471544.2</v>
      </c>
      <c r="I9" s="21">
        <v>471544.2</v>
      </c>
      <c r="J9" s="7">
        <f t="shared" si="0"/>
        <v>0</v>
      </c>
      <c r="K9" s="21" t="s">
        <v>71</v>
      </c>
      <c r="L9" s="7"/>
    </row>
    <row r="10" spans="1:12" ht="30" x14ac:dyDescent="0.25">
      <c r="A10" s="7">
        <f t="shared" si="1"/>
        <v>7</v>
      </c>
      <c r="B10" s="7" t="s">
        <v>77</v>
      </c>
      <c r="C10" s="18">
        <v>40616</v>
      </c>
      <c r="D10" s="8" t="s">
        <v>326</v>
      </c>
      <c r="E10" s="2" t="s">
        <v>34</v>
      </c>
      <c r="F10" s="2" t="s">
        <v>81</v>
      </c>
      <c r="G10" s="2" t="s">
        <v>82</v>
      </c>
      <c r="H10" s="21">
        <v>499997</v>
      </c>
      <c r="I10" s="21">
        <v>499997</v>
      </c>
      <c r="J10" s="7">
        <f t="shared" si="0"/>
        <v>0</v>
      </c>
      <c r="K10" s="21" t="s">
        <v>56</v>
      </c>
      <c r="L10" s="19">
        <v>40634</v>
      </c>
    </row>
    <row r="11" spans="1:12" ht="30" x14ac:dyDescent="0.25">
      <c r="A11" s="7">
        <f t="shared" si="1"/>
        <v>8</v>
      </c>
      <c r="B11" s="7" t="s">
        <v>80</v>
      </c>
      <c r="C11" s="18">
        <v>40616</v>
      </c>
      <c r="D11" s="8" t="s">
        <v>325</v>
      </c>
      <c r="E11" s="2" t="s">
        <v>34</v>
      </c>
      <c r="F11" s="2" t="s">
        <v>83</v>
      </c>
      <c r="G11" s="2" t="s">
        <v>84</v>
      </c>
      <c r="H11" s="21">
        <v>79422.05</v>
      </c>
      <c r="I11" s="21">
        <v>79422.05</v>
      </c>
      <c r="J11" s="7">
        <f t="shared" si="0"/>
        <v>0</v>
      </c>
      <c r="K11" s="21" t="s">
        <v>56</v>
      </c>
      <c r="L11" s="18">
        <v>40745</v>
      </c>
    </row>
    <row r="12" spans="1:12" ht="30" x14ac:dyDescent="0.25">
      <c r="A12" s="7">
        <f t="shared" si="1"/>
        <v>9</v>
      </c>
      <c r="B12" s="7" t="s">
        <v>90</v>
      </c>
      <c r="C12" s="18">
        <v>40618</v>
      </c>
      <c r="D12" s="8" t="s">
        <v>323</v>
      </c>
      <c r="E12" s="2" t="s">
        <v>34</v>
      </c>
      <c r="F12" s="2" t="s">
        <v>91</v>
      </c>
      <c r="G12" s="2" t="s">
        <v>9</v>
      </c>
      <c r="H12" s="2">
        <v>356080</v>
      </c>
      <c r="I12" s="21">
        <v>305300</v>
      </c>
      <c r="J12" s="7">
        <f t="shared" si="0"/>
        <v>50780</v>
      </c>
      <c r="K12" s="21" t="s">
        <v>56</v>
      </c>
      <c r="L12" s="18">
        <v>40751</v>
      </c>
    </row>
    <row r="13" spans="1:12" ht="30" x14ac:dyDescent="0.25">
      <c r="A13" s="7">
        <f t="shared" si="1"/>
        <v>10</v>
      </c>
      <c r="B13" s="7" t="s">
        <v>92</v>
      </c>
      <c r="C13" s="18">
        <v>40619</v>
      </c>
      <c r="D13" s="8" t="s">
        <v>322</v>
      </c>
      <c r="E13" s="2" t="s">
        <v>34</v>
      </c>
      <c r="F13" s="2" t="s">
        <v>170</v>
      </c>
      <c r="G13" s="2" t="s">
        <v>95</v>
      </c>
      <c r="H13" s="2">
        <v>377240</v>
      </c>
      <c r="I13" s="21">
        <v>291477</v>
      </c>
      <c r="J13" s="7">
        <f t="shared" si="0"/>
        <v>85763</v>
      </c>
      <c r="K13" s="21" t="s">
        <v>16</v>
      </c>
      <c r="L13" s="18">
        <v>40634</v>
      </c>
    </row>
    <row r="14" spans="1:12" ht="30" x14ac:dyDescent="0.25">
      <c r="A14" s="7">
        <f t="shared" si="1"/>
        <v>11</v>
      </c>
      <c r="B14" s="7" t="s">
        <v>93</v>
      </c>
      <c r="C14" s="18">
        <v>40619</v>
      </c>
      <c r="D14" s="8" t="s">
        <v>321</v>
      </c>
      <c r="E14" s="2" t="s">
        <v>34</v>
      </c>
      <c r="F14" s="2" t="s">
        <v>170</v>
      </c>
      <c r="G14" s="2" t="s">
        <v>94</v>
      </c>
      <c r="H14" s="2">
        <v>70520</v>
      </c>
      <c r="I14" s="21">
        <v>59551</v>
      </c>
      <c r="J14" s="7">
        <f t="shared" si="0"/>
        <v>10969</v>
      </c>
      <c r="K14" s="21" t="s">
        <v>16</v>
      </c>
      <c r="L14" s="18">
        <v>40634</v>
      </c>
    </row>
    <row r="15" spans="1:12" ht="30" x14ac:dyDescent="0.25">
      <c r="A15" s="7">
        <f t="shared" si="1"/>
        <v>12</v>
      </c>
      <c r="B15" s="7" t="s">
        <v>96</v>
      </c>
      <c r="C15" s="18">
        <v>40620</v>
      </c>
      <c r="D15" s="8" t="s">
        <v>320</v>
      </c>
      <c r="E15" s="2" t="s">
        <v>34</v>
      </c>
      <c r="F15" s="2" t="s">
        <v>97</v>
      </c>
      <c r="G15" s="2" t="s">
        <v>165</v>
      </c>
      <c r="H15" s="2">
        <v>289016.2</v>
      </c>
      <c r="I15" s="21">
        <v>266988</v>
      </c>
      <c r="J15" s="7">
        <f t="shared" si="0"/>
        <v>22028.200000000012</v>
      </c>
      <c r="K15" s="21" t="s">
        <v>16</v>
      </c>
      <c r="L15" s="18">
        <v>40634</v>
      </c>
    </row>
    <row r="16" spans="1:12" ht="30" x14ac:dyDescent="0.25">
      <c r="A16" s="7">
        <f t="shared" si="1"/>
        <v>13</v>
      </c>
      <c r="B16" s="7" t="s">
        <v>115</v>
      </c>
      <c r="C16" s="18">
        <v>40631</v>
      </c>
      <c r="D16" s="8" t="s">
        <v>304</v>
      </c>
      <c r="E16" s="2" t="s">
        <v>34</v>
      </c>
      <c r="F16" s="2" t="s">
        <v>116</v>
      </c>
      <c r="G16" s="2" t="s">
        <v>117</v>
      </c>
      <c r="H16" s="2">
        <v>276000</v>
      </c>
      <c r="I16" s="7">
        <v>243000</v>
      </c>
      <c r="J16" s="7">
        <f t="shared" si="0"/>
        <v>33000</v>
      </c>
      <c r="K16" s="7" t="s">
        <v>16</v>
      </c>
      <c r="L16" s="18">
        <v>40653</v>
      </c>
    </row>
    <row r="17" spans="1:12" ht="45" x14ac:dyDescent="0.25">
      <c r="A17" s="7">
        <f t="shared" si="1"/>
        <v>14</v>
      </c>
      <c r="B17" s="21" t="s">
        <v>128</v>
      </c>
      <c r="C17" s="18">
        <v>40652</v>
      </c>
      <c r="D17" s="8" t="s">
        <v>300</v>
      </c>
      <c r="E17" s="2" t="s">
        <v>34</v>
      </c>
      <c r="F17" s="2" t="s">
        <v>131</v>
      </c>
      <c r="G17" s="2" t="s">
        <v>132</v>
      </c>
      <c r="H17" s="2">
        <v>375928.66</v>
      </c>
      <c r="I17" s="21">
        <v>375928</v>
      </c>
      <c r="J17" s="7">
        <f t="shared" si="0"/>
        <v>0.65999999997438863</v>
      </c>
      <c r="K17" s="20" t="s">
        <v>336</v>
      </c>
      <c r="L17" s="18">
        <v>40893</v>
      </c>
    </row>
    <row r="18" spans="1:12" ht="45" x14ac:dyDescent="0.25">
      <c r="A18" s="7">
        <f t="shared" si="1"/>
        <v>15</v>
      </c>
      <c r="B18" s="21" t="s">
        <v>133</v>
      </c>
      <c r="C18" s="18">
        <v>40653</v>
      </c>
      <c r="D18" s="8" t="s">
        <v>299</v>
      </c>
      <c r="E18" s="2" t="s">
        <v>34</v>
      </c>
      <c r="F18" s="2" t="s">
        <v>134</v>
      </c>
      <c r="G18" s="2" t="s">
        <v>135</v>
      </c>
      <c r="H18" s="2">
        <v>475701.06</v>
      </c>
      <c r="I18" s="21">
        <v>475701.06</v>
      </c>
      <c r="J18" s="7">
        <f t="shared" si="0"/>
        <v>0</v>
      </c>
      <c r="K18" s="7" t="s">
        <v>112</v>
      </c>
      <c r="L18" s="7"/>
    </row>
    <row r="19" spans="1:12" ht="30" x14ac:dyDescent="0.25">
      <c r="A19" s="7">
        <f t="shared" si="1"/>
        <v>16</v>
      </c>
      <c r="B19" s="21" t="s">
        <v>137</v>
      </c>
      <c r="C19" s="18">
        <v>40654</v>
      </c>
      <c r="D19" s="8" t="s">
        <v>298</v>
      </c>
      <c r="E19" s="2" t="s">
        <v>34</v>
      </c>
      <c r="F19" s="2" t="s">
        <v>138</v>
      </c>
      <c r="G19" s="2" t="s">
        <v>139</v>
      </c>
      <c r="H19" s="2">
        <v>320705.90000000002</v>
      </c>
      <c r="I19" s="21">
        <v>320705.90000000002</v>
      </c>
      <c r="J19" s="7">
        <f t="shared" si="0"/>
        <v>0</v>
      </c>
      <c r="K19" s="7" t="s">
        <v>136</v>
      </c>
      <c r="L19" s="7"/>
    </row>
    <row r="20" spans="1:12" ht="30" x14ac:dyDescent="0.25">
      <c r="A20" s="7">
        <f t="shared" si="1"/>
        <v>17</v>
      </c>
      <c r="B20" s="7" t="s">
        <v>153</v>
      </c>
      <c r="C20" s="18">
        <v>40667</v>
      </c>
      <c r="D20" s="8" t="s">
        <v>294</v>
      </c>
      <c r="E20" s="2" t="s">
        <v>34</v>
      </c>
      <c r="F20" s="2" t="s">
        <v>91</v>
      </c>
      <c r="G20" s="2" t="s">
        <v>9</v>
      </c>
      <c r="H20" s="2">
        <v>353120</v>
      </c>
      <c r="I20" s="7">
        <v>325397</v>
      </c>
      <c r="J20" s="7">
        <f t="shared" si="0"/>
        <v>27723</v>
      </c>
      <c r="K20" s="7" t="s">
        <v>154</v>
      </c>
      <c r="L20" s="18">
        <v>40840</v>
      </c>
    </row>
    <row r="21" spans="1:12" ht="30" x14ac:dyDescent="0.25">
      <c r="A21" s="7">
        <f t="shared" si="1"/>
        <v>18</v>
      </c>
      <c r="B21" s="21" t="s">
        <v>155</v>
      </c>
      <c r="C21" s="18">
        <v>40667</v>
      </c>
      <c r="D21" s="8" t="s">
        <v>293</v>
      </c>
      <c r="E21" s="2" t="s">
        <v>34</v>
      </c>
      <c r="F21" s="2" t="s">
        <v>156</v>
      </c>
      <c r="G21" s="2" t="s">
        <v>157</v>
      </c>
      <c r="H21" s="2">
        <v>200009</v>
      </c>
      <c r="I21" s="21">
        <v>175461</v>
      </c>
      <c r="J21" s="7">
        <f t="shared" si="0"/>
        <v>24548</v>
      </c>
      <c r="K21" s="20" t="s">
        <v>336</v>
      </c>
      <c r="L21" s="19">
        <v>40662</v>
      </c>
    </row>
    <row r="22" spans="1:12" ht="30" x14ac:dyDescent="0.25">
      <c r="A22" s="7">
        <f t="shared" si="1"/>
        <v>19</v>
      </c>
      <c r="B22" s="21" t="s">
        <v>158</v>
      </c>
      <c r="C22" s="18">
        <v>40667</v>
      </c>
      <c r="D22" s="8" t="s">
        <v>292</v>
      </c>
      <c r="E22" s="2" t="s">
        <v>34</v>
      </c>
      <c r="F22" s="2" t="s">
        <v>170</v>
      </c>
      <c r="G22" s="2" t="s">
        <v>94</v>
      </c>
      <c r="H22" s="2">
        <v>55360</v>
      </c>
      <c r="I22" s="21">
        <v>43720</v>
      </c>
      <c r="J22" s="7">
        <f t="shared" si="0"/>
        <v>11640</v>
      </c>
      <c r="K22" s="19" t="s">
        <v>154</v>
      </c>
      <c r="L22" s="19">
        <v>40801</v>
      </c>
    </row>
    <row r="23" spans="1:12" ht="30" x14ac:dyDescent="0.25">
      <c r="A23" s="7">
        <f t="shared" si="1"/>
        <v>20</v>
      </c>
      <c r="B23" s="7" t="s">
        <v>159</v>
      </c>
      <c r="C23" s="18">
        <v>40667</v>
      </c>
      <c r="D23" s="8" t="s">
        <v>291</v>
      </c>
      <c r="E23" s="2" t="s">
        <v>34</v>
      </c>
      <c r="F23" s="2" t="s">
        <v>160</v>
      </c>
      <c r="G23" s="2" t="s">
        <v>161</v>
      </c>
      <c r="H23" s="2">
        <v>528567.92000000004</v>
      </c>
      <c r="I23" s="7">
        <v>330354.92</v>
      </c>
      <c r="J23" s="7">
        <f t="shared" si="0"/>
        <v>198213.00000000006</v>
      </c>
      <c r="K23" s="23" t="s">
        <v>162</v>
      </c>
      <c r="L23" s="7"/>
    </row>
    <row r="24" spans="1:12" ht="30" x14ac:dyDescent="0.25">
      <c r="A24" s="7">
        <f t="shared" si="1"/>
        <v>21</v>
      </c>
      <c r="B24" s="7" t="s">
        <v>163</v>
      </c>
      <c r="C24" s="18">
        <v>40667</v>
      </c>
      <c r="D24" s="8" t="s">
        <v>290</v>
      </c>
      <c r="E24" s="2" t="s">
        <v>34</v>
      </c>
      <c r="F24" s="2" t="s">
        <v>81</v>
      </c>
      <c r="G24" s="2" t="s">
        <v>82</v>
      </c>
      <c r="H24" s="2">
        <v>480500</v>
      </c>
      <c r="I24" s="7">
        <v>475700</v>
      </c>
      <c r="J24" s="7">
        <f t="shared" si="0"/>
        <v>4800</v>
      </c>
      <c r="K24" s="23" t="s">
        <v>154</v>
      </c>
      <c r="L24" s="19">
        <v>40725</v>
      </c>
    </row>
    <row r="25" spans="1:12" ht="30" x14ac:dyDescent="0.25">
      <c r="A25" s="7">
        <f t="shared" si="1"/>
        <v>22</v>
      </c>
      <c r="B25" s="7" t="s">
        <v>164</v>
      </c>
      <c r="C25" s="18">
        <v>40669</v>
      </c>
      <c r="D25" s="8" t="s">
        <v>289</v>
      </c>
      <c r="E25" s="2" t="s">
        <v>34</v>
      </c>
      <c r="F25" s="2" t="s">
        <v>91</v>
      </c>
      <c r="G25" s="2" t="s">
        <v>165</v>
      </c>
      <c r="H25" s="7">
        <v>255500</v>
      </c>
      <c r="I25" s="7">
        <v>255500</v>
      </c>
      <c r="J25" s="7">
        <f t="shared" si="0"/>
        <v>0</v>
      </c>
      <c r="K25" s="7" t="s">
        <v>154</v>
      </c>
      <c r="L25" s="18">
        <v>40840</v>
      </c>
    </row>
    <row r="26" spans="1:12" ht="30" x14ac:dyDescent="0.25">
      <c r="A26" s="7">
        <f t="shared" si="1"/>
        <v>23</v>
      </c>
      <c r="B26" s="7" t="s">
        <v>169</v>
      </c>
      <c r="C26" s="18">
        <v>40674</v>
      </c>
      <c r="D26" s="8" t="s">
        <v>469</v>
      </c>
      <c r="E26" s="2" t="s">
        <v>34</v>
      </c>
      <c r="F26" s="2" t="s">
        <v>170</v>
      </c>
      <c r="G26" s="2" t="s">
        <v>95</v>
      </c>
      <c r="H26" s="2">
        <v>222175</v>
      </c>
      <c r="I26" s="7">
        <v>184970</v>
      </c>
      <c r="J26" s="7">
        <f t="shared" si="0"/>
        <v>37205</v>
      </c>
      <c r="K26" s="20" t="s">
        <v>154</v>
      </c>
      <c r="L26" s="7"/>
    </row>
    <row r="27" spans="1:12" ht="45" x14ac:dyDescent="0.25">
      <c r="A27" s="7">
        <f t="shared" si="1"/>
        <v>24</v>
      </c>
      <c r="B27" s="7" t="s">
        <v>179</v>
      </c>
      <c r="C27" s="18">
        <v>40694</v>
      </c>
      <c r="D27" s="8" t="s">
        <v>283</v>
      </c>
      <c r="E27" s="2" t="s">
        <v>34</v>
      </c>
      <c r="F27" s="2" t="s">
        <v>180</v>
      </c>
      <c r="G27" s="2" t="s">
        <v>181</v>
      </c>
      <c r="H27" s="2">
        <v>41450</v>
      </c>
      <c r="I27" s="7">
        <v>40500</v>
      </c>
      <c r="J27" s="7">
        <f t="shared" si="0"/>
        <v>950</v>
      </c>
      <c r="K27" s="24" t="s">
        <v>154</v>
      </c>
      <c r="L27" s="19">
        <v>40745</v>
      </c>
    </row>
    <row r="28" spans="1:12" ht="30" x14ac:dyDescent="0.25">
      <c r="A28" s="7">
        <f t="shared" si="1"/>
        <v>25</v>
      </c>
      <c r="B28" s="7" t="s">
        <v>182</v>
      </c>
      <c r="C28" s="18">
        <v>40694</v>
      </c>
      <c r="D28" s="8" t="s">
        <v>281</v>
      </c>
      <c r="E28" s="2" t="s">
        <v>34</v>
      </c>
      <c r="F28" s="2" t="s">
        <v>185</v>
      </c>
      <c r="G28" s="2" t="s">
        <v>186</v>
      </c>
      <c r="H28" s="2">
        <v>29100</v>
      </c>
      <c r="I28" s="7">
        <v>14850</v>
      </c>
      <c r="J28" s="7">
        <f t="shared" si="0"/>
        <v>14250</v>
      </c>
      <c r="K28" s="7" t="s">
        <v>154</v>
      </c>
      <c r="L28" s="18">
        <v>40696</v>
      </c>
    </row>
    <row r="29" spans="1:12" ht="30" x14ac:dyDescent="0.25">
      <c r="A29" s="7">
        <f t="shared" si="1"/>
        <v>26</v>
      </c>
      <c r="B29" s="12" t="s">
        <v>187</v>
      </c>
      <c r="C29" s="18">
        <v>40693</v>
      </c>
      <c r="D29" s="8" t="s">
        <v>470</v>
      </c>
      <c r="E29" s="2" t="s">
        <v>34</v>
      </c>
      <c r="F29" s="2" t="s">
        <v>160</v>
      </c>
      <c r="G29" s="2" t="s">
        <v>192</v>
      </c>
      <c r="H29" s="2">
        <v>347286.92</v>
      </c>
      <c r="I29" s="7">
        <v>347286.92</v>
      </c>
      <c r="J29" s="7">
        <f t="shared" ref="J29:J42" si="2">H29-I29</f>
        <v>0</v>
      </c>
      <c r="K29" s="14" t="s">
        <v>162</v>
      </c>
      <c r="L29" s="7"/>
    </row>
    <row r="30" spans="1:12" ht="30" x14ac:dyDescent="0.25">
      <c r="A30" s="7">
        <f t="shared" si="1"/>
        <v>27</v>
      </c>
      <c r="B30" s="7" t="s">
        <v>249</v>
      </c>
      <c r="C30" s="18">
        <v>40705</v>
      </c>
      <c r="D30" s="11" t="s">
        <v>461</v>
      </c>
      <c r="E30" s="2" t="s">
        <v>34</v>
      </c>
      <c r="F30" s="2" t="s">
        <v>12</v>
      </c>
      <c r="G30" s="2" t="s">
        <v>250</v>
      </c>
      <c r="H30" s="2">
        <v>499800</v>
      </c>
      <c r="I30" s="7">
        <v>360200</v>
      </c>
      <c r="J30" s="7">
        <f t="shared" si="2"/>
        <v>139600</v>
      </c>
      <c r="K30" s="14" t="s">
        <v>339</v>
      </c>
      <c r="L30" s="18">
        <v>40899</v>
      </c>
    </row>
    <row r="31" spans="1:12" ht="30" x14ac:dyDescent="0.25">
      <c r="A31" s="7">
        <f t="shared" si="1"/>
        <v>28</v>
      </c>
      <c r="B31" s="14" t="s">
        <v>254</v>
      </c>
      <c r="C31" s="19">
        <v>40736</v>
      </c>
      <c r="D31" s="14" t="s">
        <v>476</v>
      </c>
      <c r="E31" s="3" t="s">
        <v>34</v>
      </c>
      <c r="F31" s="3" t="s">
        <v>477</v>
      </c>
      <c r="G31" s="3" t="s">
        <v>478</v>
      </c>
      <c r="H31" s="4">
        <v>122879.25</v>
      </c>
      <c r="I31" s="14">
        <v>122423.5</v>
      </c>
      <c r="J31" s="7">
        <f t="shared" si="2"/>
        <v>455.75</v>
      </c>
      <c r="K31" s="14" t="s">
        <v>253</v>
      </c>
      <c r="L31" s="18">
        <v>40827</v>
      </c>
    </row>
    <row r="32" spans="1:12" ht="30" x14ac:dyDescent="0.25">
      <c r="A32" s="7">
        <f t="shared" si="1"/>
        <v>29</v>
      </c>
      <c r="B32" s="7" t="s">
        <v>255</v>
      </c>
      <c r="C32" s="18">
        <v>40738</v>
      </c>
      <c r="D32" s="11" t="s">
        <v>462</v>
      </c>
      <c r="E32" s="2" t="s">
        <v>34</v>
      </c>
      <c r="F32" s="2" t="s">
        <v>69</v>
      </c>
      <c r="G32" s="2" t="s">
        <v>70</v>
      </c>
      <c r="H32" s="7">
        <v>499000</v>
      </c>
      <c r="I32" s="7">
        <v>499000</v>
      </c>
      <c r="J32" s="7">
        <f t="shared" si="2"/>
        <v>0</v>
      </c>
      <c r="K32" s="20" t="s">
        <v>463</v>
      </c>
      <c r="L32" s="18">
        <v>40903</v>
      </c>
    </row>
    <row r="33" spans="1:15" ht="30" x14ac:dyDescent="0.25">
      <c r="A33" s="7">
        <f t="shared" si="1"/>
        <v>30</v>
      </c>
      <c r="B33" s="21" t="s">
        <v>341</v>
      </c>
      <c r="C33" s="18">
        <v>40750</v>
      </c>
      <c r="D33" s="7" t="s">
        <v>342</v>
      </c>
      <c r="E33" s="2" t="s">
        <v>34</v>
      </c>
      <c r="F33" s="2" t="s">
        <v>343</v>
      </c>
      <c r="G33" s="2" t="s">
        <v>344</v>
      </c>
      <c r="H33" s="2">
        <v>276150</v>
      </c>
      <c r="I33" s="21">
        <v>166950</v>
      </c>
      <c r="J33" s="7">
        <f t="shared" si="2"/>
        <v>109200</v>
      </c>
      <c r="K33" s="4" t="s">
        <v>253</v>
      </c>
      <c r="L33" s="18">
        <v>40816</v>
      </c>
    </row>
    <row r="34" spans="1:15" ht="30" x14ac:dyDescent="0.25">
      <c r="A34" s="7">
        <f t="shared" si="1"/>
        <v>31</v>
      </c>
      <c r="B34" s="7" t="s">
        <v>387</v>
      </c>
      <c r="C34" s="18">
        <v>40751</v>
      </c>
      <c r="D34" s="11" t="s">
        <v>347</v>
      </c>
      <c r="E34" s="2" t="s">
        <v>34</v>
      </c>
      <c r="F34" s="2" t="s">
        <v>185</v>
      </c>
      <c r="G34" s="2" t="s">
        <v>345</v>
      </c>
      <c r="H34" s="3">
        <v>276230.28000000003</v>
      </c>
      <c r="I34" s="21">
        <v>276230.28000000003</v>
      </c>
      <c r="J34" s="7">
        <f t="shared" si="2"/>
        <v>0</v>
      </c>
      <c r="K34" s="4" t="s">
        <v>346</v>
      </c>
      <c r="L34" s="7"/>
    </row>
    <row r="35" spans="1:15" ht="30" x14ac:dyDescent="0.25">
      <c r="A35" s="7">
        <f t="shared" si="1"/>
        <v>32</v>
      </c>
      <c r="B35" s="7" t="s">
        <v>394</v>
      </c>
      <c r="C35" s="18">
        <v>40766</v>
      </c>
      <c r="D35" s="15" t="s">
        <v>364</v>
      </c>
      <c r="E35" s="2" t="s">
        <v>34</v>
      </c>
      <c r="F35" s="2" t="s">
        <v>365</v>
      </c>
      <c r="G35" s="2" t="s">
        <v>366</v>
      </c>
      <c r="H35" s="3">
        <v>108330</v>
      </c>
      <c r="I35" s="21">
        <v>72630</v>
      </c>
      <c r="J35" s="7">
        <f t="shared" si="2"/>
        <v>35700</v>
      </c>
      <c r="K35" s="4" t="s">
        <v>253</v>
      </c>
      <c r="L35" s="18">
        <v>40899</v>
      </c>
    </row>
    <row r="36" spans="1:15" ht="30" x14ac:dyDescent="0.25">
      <c r="A36" s="7">
        <f t="shared" si="1"/>
        <v>33</v>
      </c>
      <c r="B36" s="7" t="s">
        <v>395</v>
      </c>
      <c r="C36" s="18">
        <v>40766</v>
      </c>
      <c r="D36" s="15" t="s">
        <v>367</v>
      </c>
      <c r="E36" s="2" t="s">
        <v>34</v>
      </c>
      <c r="F36" s="2" t="s">
        <v>365</v>
      </c>
      <c r="G36" s="2" t="s">
        <v>368</v>
      </c>
      <c r="H36" s="3">
        <v>212400</v>
      </c>
      <c r="I36" s="21">
        <v>155545</v>
      </c>
      <c r="J36" s="7">
        <f t="shared" si="2"/>
        <v>56855</v>
      </c>
      <c r="K36" s="4" t="s">
        <v>362</v>
      </c>
      <c r="L36" s="18">
        <v>40893</v>
      </c>
    </row>
    <row r="37" spans="1:15" ht="30" x14ac:dyDescent="0.25">
      <c r="A37" s="7">
        <f t="shared" si="1"/>
        <v>34</v>
      </c>
      <c r="B37" s="7" t="s">
        <v>396</v>
      </c>
      <c r="C37" s="18">
        <v>40766</v>
      </c>
      <c r="D37" s="15" t="s">
        <v>369</v>
      </c>
      <c r="E37" s="2" t="s">
        <v>34</v>
      </c>
      <c r="F37" s="2" t="s">
        <v>371</v>
      </c>
      <c r="G37" s="2" t="s">
        <v>370</v>
      </c>
      <c r="H37" s="3">
        <v>47116.9</v>
      </c>
      <c r="I37" s="21">
        <v>46645.74</v>
      </c>
      <c r="J37" s="7">
        <f t="shared" si="2"/>
        <v>471.16000000000349</v>
      </c>
      <c r="K37" s="4" t="s">
        <v>346</v>
      </c>
      <c r="L37" s="18">
        <v>40794</v>
      </c>
    </row>
    <row r="38" spans="1:15" ht="30" x14ac:dyDescent="0.25">
      <c r="A38" s="7">
        <f t="shared" si="1"/>
        <v>35</v>
      </c>
      <c r="B38" s="7" t="s">
        <v>397</v>
      </c>
      <c r="C38" s="18">
        <v>40764</v>
      </c>
      <c r="D38" s="15" t="s">
        <v>372</v>
      </c>
      <c r="E38" s="2" t="s">
        <v>34</v>
      </c>
      <c r="F38" s="2" t="s">
        <v>373</v>
      </c>
      <c r="G38" s="2" t="s">
        <v>374</v>
      </c>
      <c r="H38" s="14">
        <v>62580.99</v>
      </c>
      <c r="I38" s="21">
        <v>62580.99</v>
      </c>
      <c r="J38" s="7">
        <f t="shared" si="2"/>
        <v>0</v>
      </c>
      <c r="K38" s="4" t="s">
        <v>346</v>
      </c>
      <c r="L38" s="7"/>
    </row>
    <row r="39" spans="1:15" ht="30" x14ac:dyDescent="0.25">
      <c r="A39" s="7">
        <f t="shared" si="1"/>
        <v>36</v>
      </c>
      <c r="B39" s="7" t="s">
        <v>398</v>
      </c>
      <c r="C39" s="18">
        <v>40764</v>
      </c>
      <c r="D39" s="15" t="s">
        <v>375</v>
      </c>
      <c r="E39" s="2" t="s">
        <v>34</v>
      </c>
      <c r="F39" s="2" t="s">
        <v>376</v>
      </c>
      <c r="G39" s="2" t="s">
        <v>377</v>
      </c>
      <c r="H39" s="3">
        <v>294425.7</v>
      </c>
      <c r="I39" s="21">
        <v>155577.87</v>
      </c>
      <c r="J39" s="7">
        <f t="shared" si="2"/>
        <v>138847.83000000002</v>
      </c>
      <c r="K39" s="4" t="s">
        <v>351</v>
      </c>
      <c r="L39" s="7"/>
    </row>
    <row r="40" spans="1:15" ht="45" x14ac:dyDescent="0.25">
      <c r="A40" s="7">
        <f t="shared" si="1"/>
        <v>37</v>
      </c>
      <c r="B40" s="7" t="s">
        <v>399</v>
      </c>
      <c r="C40" s="18">
        <v>40764</v>
      </c>
      <c r="D40" s="7" t="s">
        <v>378</v>
      </c>
      <c r="E40" s="2" t="s">
        <v>34</v>
      </c>
      <c r="F40" s="2" t="s">
        <v>371</v>
      </c>
      <c r="G40" s="2" t="s">
        <v>135</v>
      </c>
      <c r="H40" s="3">
        <v>179308.5</v>
      </c>
      <c r="I40" s="21">
        <v>126541.9</v>
      </c>
      <c r="J40" s="7">
        <f t="shared" si="2"/>
        <v>52766.600000000006</v>
      </c>
      <c r="K40" s="4" t="s">
        <v>346</v>
      </c>
      <c r="L40" s="18">
        <v>40794</v>
      </c>
      <c r="O40" s="40" t="s">
        <v>662</v>
      </c>
    </row>
    <row r="41" spans="1:15" ht="30" x14ac:dyDescent="0.25">
      <c r="A41" s="7">
        <f t="shared" si="1"/>
        <v>38</v>
      </c>
      <c r="B41" s="7" t="s">
        <v>399</v>
      </c>
      <c r="C41" s="18">
        <v>40826</v>
      </c>
      <c r="D41" s="15" t="s">
        <v>448</v>
      </c>
      <c r="E41" s="2" t="s">
        <v>34</v>
      </c>
      <c r="F41" s="2" t="s">
        <v>81</v>
      </c>
      <c r="G41" s="2" t="s">
        <v>449</v>
      </c>
      <c r="H41" s="3">
        <v>499000</v>
      </c>
      <c r="I41" s="21">
        <v>482790</v>
      </c>
      <c r="J41" s="7">
        <f t="shared" si="2"/>
        <v>16210</v>
      </c>
      <c r="K41" s="4" t="s">
        <v>336</v>
      </c>
      <c r="L41" s="26"/>
    </row>
    <row r="42" spans="1:15" ht="30" x14ac:dyDescent="0.25">
      <c r="A42" s="7">
        <f t="shared" si="1"/>
        <v>39</v>
      </c>
      <c r="B42" s="21" t="s">
        <v>407</v>
      </c>
      <c r="C42" s="25">
        <v>40830</v>
      </c>
      <c r="D42" s="16" t="s">
        <v>444</v>
      </c>
      <c r="E42" s="4" t="s">
        <v>34</v>
      </c>
      <c r="F42" s="4" t="s">
        <v>445</v>
      </c>
      <c r="G42" s="4" t="s">
        <v>446</v>
      </c>
      <c r="H42" s="3">
        <v>175750</v>
      </c>
      <c r="I42" s="21">
        <v>52050</v>
      </c>
      <c r="J42" s="7">
        <f t="shared" si="2"/>
        <v>123700</v>
      </c>
      <c r="K42" s="21" t="s">
        <v>447</v>
      </c>
      <c r="L42" s="21" t="s">
        <v>686</v>
      </c>
    </row>
    <row r="43" spans="1:15" ht="30" x14ac:dyDescent="0.25">
      <c r="A43" s="7">
        <f t="shared" si="1"/>
        <v>40</v>
      </c>
      <c r="B43" s="21" t="s">
        <v>432</v>
      </c>
      <c r="C43" s="18">
        <v>40834</v>
      </c>
      <c r="D43" s="16" t="s">
        <v>450</v>
      </c>
      <c r="E43" s="4" t="s">
        <v>34</v>
      </c>
      <c r="F43" s="2" t="s">
        <v>505</v>
      </c>
      <c r="G43" s="2" t="s">
        <v>454</v>
      </c>
      <c r="H43" s="3">
        <v>381630</v>
      </c>
      <c r="I43" s="7">
        <v>299305</v>
      </c>
      <c r="J43" s="7">
        <f t="shared" ref="J43:J64" si="3">H43-I43</f>
        <v>82325</v>
      </c>
      <c r="K43" s="7" t="s">
        <v>447</v>
      </c>
      <c r="L43" s="18">
        <v>40879</v>
      </c>
    </row>
    <row r="44" spans="1:15" ht="30" x14ac:dyDescent="0.25">
      <c r="A44" s="7">
        <f t="shared" si="1"/>
        <v>41</v>
      </c>
      <c r="B44" s="21" t="s">
        <v>433</v>
      </c>
      <c r="C44" s="18">
        <v>40834</v>
      </c>
      <c r="D44" s="16" t="s">
        <v>451</v>
      </c>
      <c r="E44" s="4" t="s">
        <v>34</v>
      </c>
      <c r="F44" s="2" t="s">
        <v>8</v>
      </c>
      <c r="G44" s="2" t="s">
        <v>455</v>
      </c>
      <c r="H44" s="3">
        <v>26000</v>
      </c>
      <c r="I44" s="7">
        <v>15790</v>
      </c>
      <c r="J44" s="7">
        <f t="shared" si="3"/>
        <v>10210</v>
      </c>
      <c r="K44" s="7" t="s">
        <v>447</v>
      </c>
      <c r="L44" s="18">
        <v>40893</v>
      </c>
    </row>
    <row r="45" spans="1:15" ht="30" x14ac:dyDescent="0.25">
      <c r="A45" s="7">
        <f t="shared" si="1"/>
        <v>42</v>
      </c>
      <c r="B45" s="21" t="s">
        <v>434</v>
      </c>
      <c r="C45" s="18">
        <v>40834</v>
      </c>
      <c r="D45" s="16" t="s">
        <v>452</v>
      </c>
      <c r="E45" s="4" t="s">
        <v>34</v>
      </c>
      <c r="F45" s="2" t="s">
        <v>453</v>
      </c>
      <c r="G45" s="2" t="s">
        <v>456</v>
      </c>
      <c r="H45" s="3">
        <v>121511.4</v>
      </c>
      <c r="I45" s="7">
        <v>115056</v>
      </c>
      <c r="J45" s="7">
        <f t="shared" si="3"/>
        <v>6455.3999999999942</v>
      </c>
      <c r="K45" s="7" t="s">
        <v>447</v>
      </c>
      <c r="L45" s="18">
        <v>40878</v>
      </c>
    </row>
    <row r="46" spans="1:15" ht="30" x14ac:dyDescent="0.25">
      <c r="A46" s="7">
        <f t="shared" si="1"/>
        <v>43</v>
      </c>
      <c r="B46" s="7" t="s">
        <v>533</v>
      </c>
      <c r="C46" s="18">
        <v>40870</v>
      </c>
      <c r="D46" s="7" t="s">
        <v>534</v>
      </c>
      <c r="E46" s="4" t="s">
        <v>34</v>
      </c>
      <c r="F46" s="2" t="s">
        <v>81</v>
      </c>
      <c r="G46" s="2" t="s">
        <v>449</v>
      </c>
      <c r="H46" s="2">
        <v>1259976</v>
      </c>
      <c r="I46" s="21">
        <v>1253676.1200000001</v>
      </c>
      <c r="J46" s="7">
        <f t="shared" si="3"/>
        <v>6299.8799999998882</v>
      </c>
      <c r="K46" s="21" t="s">
        <v>383</v>
      </c>
      <c r="L46" s="7"/>
    </row>
    <row r="47" spans="1:15" ht="30" x14ac:dyDescent="0.25">
      <c r="A47" s="7">
        <f t="shared" si="1"/>
        <v>44</v>
      </c>
      <c r="B47" s="7">
        <v>146</v>
      </c>
      <c r="C47" s="18">
        <v>40886</v>
      </c>
      <c r="D47" s="7" t="s">
        <v>575</v>
      </c>
      <c r="E47" s="2" t="s">
        <v>34</v>
      </c>
      <c r="F47" s="2" t="s">
        <v>576</v>
      </c>
      <c r="G47" s="2" t="s">
        <v>577</v>
      </c>
      <c r="H47" s="2">
        <v>267957.59999999998</v>
      </c>
      <c r="I47" s="21">
        <v>262539</v>
      </c>
      <c r="J47" s="7">
        <f t="shared" si="3"/>
        <v>5418.5999999999767</v>
      </c>
      <c r="K47" s="21" t="s">
        <v>578</v>
      </c>
      <c r="L47" s="18"/>
    </row>
    <row r="48" spans="1:15" ht="30" x14ac:dyDescent="0.25">
      <c r="A48" s="7">
        <f t="shared" si="1"/>
        <v>45</v>
      </c>
      <c r="B48" s="7">
        <v>147</v>
      </c>
      <c r="C48" s="18">
        <v>40886</v>
      </c>
      <c r="D48" s="7" t="s">
        <v>687</v>
      </c>
      <c r="E48" s="2" t="s">
        <v>34</v>
      </c>
      <c r="F48" s="2" t="s">
        <v>591</v>
      </c>
      <c r="G48" s="2" t="s">
        <v>562</v>
      </c>
      <c r="H48" s="2">
        <v>77838</v>
      </c>
      <c r="I48" s="21">
        <v>53670</v>
      </c>
      <c r="J48" s="7">
        <f t="shared" si="3"/>
        <v>24168</v>
      </c>
      <c r="K48" s="21" t="s">
        <v>585</v>
      </c>
      <c r="L48" s="18">
        <v>40886</v>
      </c>
    </row>
    <row r="49" spans="1:12" ht="30" x14ac:dyDescent="0.25">
      <c r="A49" s="7">
        <f t="shared" si="1"/>
        <v>46</v>
      </c>
      <c r="B49" s="7" t="s">
        <v>638</v>
      </c>
      <c r="C49" s="18">
        <v>40889</v>
      </c>
      <c r="D49" s="7" t="s">
        <v>641</v>
      </c>
      <c r="E49" s="2" t="s">
        <v>34</v>
      </c>
      <c r="F49" s="2" t="s">
        <v>642</v>
      </c>
      <c r="G49" s="2" t="s">
        <v>643</v>
      </c>
      <c r="H49" s="2">
        <v>234375</v>
      </c>
      <c r="I49" s="21">
        <v>162875</v>
      </c>
      <c r="J49" s="7">
        <f t="shared" si="3"/>
        <v>71500</v>
      </c>
      <c r="K49" s="21" t="s">
        <v>644</v>
      </c>
      <c r="L49" s="7"/>
    </row>
    <row r="50" spans="1:12" ht="30" x14ac:dyDescent="0.25">
      <c r="A50" s="7">
        <f t="shared" si="1"/>
        <v>47</v>
      </c>
      <c r="B50" s="7" t="s">
        <v>639</v>
      </c>
      <c r="C50" s="18">
        <v>40889</v>
      </c>
      <c r="D50" s="7" t="s">
        <v>645</v>
      </c>
      <c r="E50" s="2" t="s">
        <v>34</v>
      </c>
      <c r="F50" s="2" t="s">
        <v>642</v>
      </c>
      <c r="G50" s="2" t="s">
        <v>646</v>
      </c>
      <c r="H50" s="2">
        <v>484965</v>
      </c>
      <c r="I50" s="21">
        <v>137305</v>
      </c>
      <c r="J50" s="7">
        <f t="shared" si="3"/>
        <v>347660</v>
      </c>
      <c r="K50" s="21" t="s">
        <v>647</v>
      </c>
      <c r="L50" s="7"/>
    </row>
    <row r="51" spans="1:12" ht="30" x14ac:dyDescent="0.25">
      <c r="A51" s="7">
        <f t="shared" si="1"/>
        <v>48</v>
      </c>
      <c r="B51" s="7">
        <v>156</v>
      </c>
      <c r="C51" s="18">
        <v>40901</v>
      </c>
      <c r="D51" s="7" t="s">
        <v>586</v>
      </c>
      <c r="E51" s="2" t="s">
        <v>34</v>
      </c>
      <c r="F51" s="2" t="s">
        <v>566</v>
      </c>
      <c r="G51" s="2" t="s">
        <v>161</v>
      </c>
      <c r="H51" s="2">
        <v>322719.06</v>
      </c>
      <c r="I51" s="7">
        <v>283992.65999999997</v>
      </c>
      <c r="J51" s="7">
        <f t="shared" si="3"/>
        <v>38726.400000000023</v>
      </c>
      <c r="K51" s="7" t="s">
        <v>587</v>
      </c>
      <c r="L51" s="18">
        <v>40906</v>
      </c>
    </row>
    <row r="52" spans="1:12" ht="30" x14ac:dyDescent="0.25">
      <c r="A52" s="7">
        <f t="shared" si="1"/>
        <v>49</v>
      </c>
      <c r="B52" s="7">
        <v>159</v>
      </c>
      <c r="C52" s="18">
        <v>40903</v>
      </c>
      <c r="D52" s="7" t="s">
        <v>634</v>
      </c>
      <c r="E52" s="2" t="s">
        <v>34</v>
      </c>
      <c r="F52" s="2" t="s">
        <v>635</v>
      </c>
      <c r="G52" s="2" t="s">
        <v>636</v>
      </c>
      <c r="H52" s="2">
        <v>352205.06</v>
      </c>
      <c r="I52" s="7">
        <v>352205.06</v>
      </c>
      <c r="J52" s="7">
        <f t="shared" si="3"/>
        <v>0</v>
      </c>
      <c r="K52" s="7" t="s">
        <v>637</v>
      </c>
      <c r="L52" s="18">
        <v>40904</v>
      </c>
    </row>
    <row r="53" spans="1:12" ht="30" x14ac:dyDescent="0.25">
      <c r="A53" s="7">
        <f t="shared" si="1"/>
        <v>50</v>
      </c>
      <c r="B53" s="7">
        <v>166</v>
      </c>
      <c r="C53" s="18">
        <v>40904</v>
      </c>
      <c r="D53" s="7" t="s">
        <v>564</v>
      </c>
      <c r="E53" s="2" t="s">
        <v>34</v>
      </c>
      <c r="F53" s="2" t="s">
        <v>558</v>
      </c>
      <c r="G53" s="2" t="s">
        <v>559</v>
      </c>
      <c r="H53" s="2">
        <v>307467</v>
      </c>
      <c r="I53" s="7">
        <v>307000</v>
      </c>
      <c r="J53" s="7">
        <f t="shared" si="3"/>
        <v>467</v>
      </c>
      <c r="K53" s="7" t="s">
        <v>560</v>
      </c>
      <c r="L53" s="18">
        <v>40904</v>
      </c>
    </row>
    <row r="54" spans="1:12" ht="30" x14ac:dyDescent="0.25">
      <c r="A54" s="7">
        <f t="shared" si="1"/>
        <v>51</v>
      </c>
      <c r="B54" s="7">
        <v>167</v>
      </c>
      <c r="C54" s="18">
        <v>40904</v>
      </c>
      <c r="D54" s="7" t="s">
        <v>564</v>
      </c>
      <c r="E54" s="2" t="s">
        <v>34</v>
      </c>
      <c r="F54" s="2" t="s">
        <v>561</v>
      </c>
      <c r="G54" s="2" t="s">
        <v>562</v>
      </c>
      <c r="H54" s="2">
        <v>14640</v>
      </c>
      <c r="I54" s="7">
        <v>7325</v>
      </c>
      <c r="J54" s="7">
        <f t="shared" si="3"/>
        <v>7315</v>
      </c>
      <c r="K54" s="7" t="s">
        <v>563</v>
      </c>
      <c r="L54" s="7"/>
    </row>
    <row r="55" spans="1:12" ht="30" x14ac:dyDescent="0.25">
      <c r="A55" s="7">
        <f t="shared" si="1"/>
        <v>52</v>
      </c>
      <c r="B55" s="7">
        <v>168</v>
      </c>
      <c r="C55" s="18">
        <v>40904</v>
      </c>
      <c r="D55" s="7" t="s">
        <v>579</v>
      </c>
      <c r="E55" s="2" t="s">
        <v>34</v>
      </c>
      <c r="F55" s="2" t="s">
        <v>561</v>
      </c>
      <c r="G55" s="2" t="s">
        <v>580</v>
      </c>
      <c r="H55" s="2">
        <v>124415</v>
      </c>
      <c r="I55" s="7">
        <v>85392.5</v>
      </c>
      <c r="J55" s="7">
        <f t="shared" si="3"/>
        <v>39022.5</v>
      </c>
      <c r="K55" s="7" t="s">
        <v>581</v>
      </c>
      <c r="L55" s="7"/>
    </row>
    <row r="56" spans="1:12" ht="45" x14ac:dyDescent="0.25">
      <c r="A56" s="7">
        <f t="shared" si="1"/>
        <v>53</v>
      </c>
      <c r="B56" s="7">
        <v>170</v>
      </c>
      <c r="C56" s="18">
        <v>40905</v>
      </c>
      <c r="D56" s="7" t="s">
        <v>582</v>
      </c>
      <c r="E56" s="2" t="s">
        <v>34</v>
      </c>
      <c r="F56" s="2" t="s">
        <v>583</v>
      </c>
      <c r="G56" s="2" t="s">
        <v>584</v>
      </c>
      <c r="H56" s="2">
        <v>409714.51</v>
      </c>
      <c r="I56" s="7">
        <v>409179.51</v>
      </c>
      <c r="J56" s="7">
        <f t="shared" si="3"/>
        <v>535</v>
      </c>
      <c r="K56" s="7" t="s">
        <v>585</v>
      </c>
      <c r="L56" s="18">
        <v>40906</v>
      </c>
    </row>
    <row r="57" spans="1:12" ht="30" x14ac:dyDescent="0.25">
      <c r="A57" s="7">
        <f t="shared" si="1"/>
        <v>54</v>
      </c>
      <c r="B57" s="7">
        <v>172</v>
      </c>
      <c r="C57" s="18">
        <v>40905</v>
      </c>
      <c r="D57" s="7" t="s">
        <v>588</v>
      </c>
      <c r="E57" s="2" t="s">
        <v>34</v>
      </c>
      <c r="F57" s="2" t="s">
        <v>558</v>
      </c>
      <c r="G57" s="2" t="s">
        <v>161</v>
      </c>
      <c r="H57" s="2">
        <v>168178.5</v>
      </c>
      <c r="I57" s="7">
        <v>168178.5</v>
      </c>
      <c r="J57" s="7">
        <f t="shared" si="3"/>
        <v>0</v>
      </c>
      <c r="K57" s="7" t="s">
        <v>589</v>
      </c>
      <c r="L57" s="7"/>
    </row>
    <row r="58" spans="1:12" ht="30" x14ac:dyDescent="0.25">
      <c r="A58" s="7">
        <f t="shared" si="1"/>
        <v>55</v>
      </c>
      <c r="B58" s="7">
        <v>173</v>
      </c>
      <c r="C58" s="18">
        <v>40905</v>
      </c>
      <c r="D58" s="7" t="s">
        <v>592</v>
      </c>
      <c r="E58" s="2" t="s">
        <v>34</v>
      </c>
      <c r="F58" s="2" t="s">
        <v>566</v>
      </c>
      <c r="G58" s="2" t="s">
        <v>161</v>
      </c>
      <c r="H58" s="2">
        <v>297271.12</v>
      </c>
      <c r="I58" s="7">
        <v>297271.12</v>
      </c>
      <c r="J58" s="7">
        <f t="shared" si="3"/>
        <v>0</v>
      </c>
      <c r="K58" s="7" t="s">
        <v>593</v>
      </c>
      <c r="L58" s="7"/>
    </row>
    <row r="59" spans="1:12" ht="30" x14ac:dyDescent="0.25">
      <c r="A59" s="7">
        <f t="shared" si="1"/>
        <v>56</v>
      </c>
      <c r="B59" s="7">
        <v>175</v>
      </c>
      <c r="C59" s="18">
        <v>40906</v>
      </c>
      <c r="D59" s="7" t="s">
        <v>673</v>
      </c>
      <c r="E59" s="2" t="s">
        <v>34</v>
      </c>
      <c r="F59" s="2" t="s">
        <v>674</v>
      </c>
      <c r="G59" s="2" t="s">
        <v>675</v>
      </c>
      <c r="H59" s="2">
        <v>48000</v>
      </c>
      <c r="I59" s="7">
        <v>37000</v>
      </c>
      <c r="J59" s="7">
        <f t="shared" si="3"/>
        <v>11000</v>
      </c>
      <c r="K59" s="7" t="s">
        <v>676</v>
      </c>
      <c r="L59" s="7"/>
    </row>
    <row r="60" spans="1:12" ht="30" x14ac:dyDescent="0.25">
      <c r="A60" s="7">
        <f t="shared" si="1"/>
        <v>57</v>
      </c>
      <c r="B60" s="7">
        <v>176</v>
      </c>
      <c r="C60" s="18">
        <v>40906</v>
      </c>
      <c r="D60" s="7" t="s">
        <v>670</v>
      </c>
      <c r="E60" s="2" t="s">
        <v>34</v>
      </c>
      <c r="F60" s="2" t="s">
        <v>667</v>
      </c>
      <c r="G60" s="2" t="s">
        <v>671</v>
      </c>
      <c r="H60" s="2">
        <v>74000</v>
      </c>
      <c r="I60" s="7">
        <v>62900</v>
      </c>
      <c r="J60" s="7">
        <f t="shared" si="3"/>
        <v>11100</v>
      </c>
      <c r="K60" s="7" t="s">
        <v>672</v>
      </c>
      <c r="L60" s="7"/>
    </row>
    <row r="61" spans="1:12" ht="30" x14ac:dyDescent="0.25">
      <c r="A61" s="7">
        <f t="shared" si="1"/>
        <v>58</v>
      </c>
      <c r="B61" s="7">
        <v>177</v>
      </c>
      <c r="C61" s="18">
        <v>40906</v>
      </c>
      <c r="D61" s="7" t="s">
        <v>666</v>
      </c>
      <c r="E61" s="2" t="s">
        <v>34</v>
      </c>
      <c r="F61" s="2" t="s">
        <v>667</v>
      </c>
      <c r="G61" s="2" t="s">
        <v>668</v>
      </c>
      <c r="H61" s="2">
        <v>335465</v>
      </c>
      <c r="I61" s="7">
        <v>305410</v>
      </c>
      <c r="J61" s="7">
        <f t="shared" si="3"/>
        <v>30055</v>
      </c>
      <c r="K61" s="7" t="s">
        <v>669</v>
      </c>
      <c r="L61" s="7"/>
    </row>
    <row r="62" spans="1:12" ht="30" x14ac:dyDescent="0.25">
      <c r="A62" s="7">
        <f t="shared" si="1"/>
        <v>59</v>
      </c>
      <c r="B62" s="7">
        <v>178</v>
      </c>
      <c r="C62" s="18">
        <v>40906</v>
      </c>
      <c r="D62" s="7" t="s">
        <v>572</v>
      </c>
      <c r="E62" s="2" t="s">
        <v>34</v>
      </c>
      <c r="F62" s="2" t="s">
        <v>573</v>
      </c>
      <c r="G62" s="2" t="s">
        <v>161</v>
      </c>
      <c r="H62" s="2">
        <v>181697.39</v>
      </c>
      <c r="I62" s="7">
        <v>181697.39</v>
      </c>
      <c r="J62" s="7">
        <f t="shared" si="3"/>
        <v>0</v>
      </c>
      <c r="K62" s="7" t="s">
        <v>574</v>
      </c>
      <c r="L62" s="7"/>
    </row>
    <row r="63" spans="1:12" ht="30" x14ac:dyDescent="0.25">
      <c r="A63" s="7">
        <f t="shared" si="1"/>
        <v>60</v>
      </c>
      <c r="B63" s="7">
        <v>179</v>
      </c>
      <c r="C63" s="18">
        <v>40907</v>
      </c>
      <c r="D63" s="7" t="s">
        <v>568</v>
      </c>
      <c r="E63" s="2" t="s">
        <v>34</v>
      </c>
      <c r="F63" s="2" t="s">
        <v>569</v>
      </c>
      <c r="G63" s="2" t="s">
        <v>570</v>
      </c>
      <c r="H63" s="2">
        <v>177220</v>
      </c>
      <c r="I63" s="7">
        <v>93911.66</v>
      </c>
      <c r="J63" s="7">
        <f t="shared" si="3"/>
        <v>83308.34</v>
      </c>
      <c r="K63" s="7" t="s">
        <v>571</v>
      </c>
      <c r="L63" s="7"/>
    </row>
    <row r="64" spans="1:12" ht="30" x14ac:dyDescent="0.25">
      <c r="A64" s="7">
        <f t="shared" si="1"/>
        <v>61</v>
      </c>
      <c r="B64" s="7">
        <v>180</v>
      </c>
      <c r="C64" s="18">
        <v>40907</v>
      </c>
      <c r="D64" s="7" t="s">
        <v>565</v>
      </c>
      <c r="E64" s="2" t="s">
        <v>34</v>
      </c>
      <c r="F64" s="2" t="s">
        <v>566</v>
      </c>
      <c r="G64" s="2" t="s">
        <v>161</v>
      </c>
      <c r="H64" s="2">
        <v>122302.27</v>
      </c>
      <c r="I64" s="7">
        <v>104568.48</v>
      </c>
      <c r="J64" s="7">
        <f t="shared" si="3"/>
        <v>17733.790000000008</v>
      </c>
      <c r="K64" s="7" t="s">
        <v>567</v>
      </c>
      <c r="L64" s="7"/>
    </row>
    <row r="65" spans="1:12" ht="15.75" x14ac:dyDescent="0.25">
      <c r="A65" s="7"/>
      <c r="B65" s="7"/>
      <c r="C65" s="7"/>
      <c r="D65" s="7"/>
      <c r="E65" s="2"/>
      <c r="F65" s="2"/>
      <c r="G65" s="2"/>
      <c r="H65" s="2">
        <f>SUM(H4:H64)</f>
        <v>19912457.23</v>
      </c>
      <c r="I65" s="30">
        <f>SUM(I4:I64)</f>
        <v>17923481.120000001</v>
      </c>
      <c r="J65" s="7">
        <f>SUM(J4:J64)</f>
        <v>1988976.11</v>
      </c>
      <c r="K65" s="7"/>
      <c r="L65" s="7"/>
    </row>
    <row r="66" spans="1:12" x14ac:dyDescent="0.25">
      <c r="A66" s="7"/>
      <c r="B66" s="7"/>
      <c r="C66" s="7"/>
      <c r="D66" s="7"/>
      <c r="E66" s="2" t="s">
        <v>662</v>
      </c>
      <c r="F66" s="2"/>
      <c r="G66" s="2"/>
      <c r="H66" s="2"/>
      <c r="I66" s="7"/>
      <c r="J66" s="7"/>
      <c r="K66" s="7"/>
      <c r="L66" s="7"/>
    </row>
    <row r="74" spans="1:12" x14ac:dyDescent="0.25">
      <c r="E74" s="40"/>
      <c r="F74" s="40"/>
      <c r="G74" s="40"/>
      <c r="H74" s="5" t="s">
        <v>662</v>
      </c>
    </row>
  </sheetData>
  <pageMargins left="0.7" right="0.7" top="0.75" bottom="0.75" header="0.3" footer="0.3"/>
  <pageSetup paperSize="9"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7"/>
  <sheetViews>
    <sheetView workbookViewId="0">
      <selection activeCell="A2" sqref="A2:L15"/>
    </sheetView>
  </sheetViews>
  <sheetFormatPr defaultRowHeight="15" x14ac:dyDescent="0.25"/>
  <cols>
    <col min="1" max="1" width="7.28515625" style="40" customWidth="1"/>
    <col min="2" max="2" width="8.42578125" style="40" customWidth="1"/>
    <col min="3" max="3" width="12" style="40" bestFit="1" customWidth="1"/>
    <col min="4" max="4" width="26" style="40" customWidth="1"/>
    <col min="5" max="5" width="26.140625" style="5" customWidth="1"/>
    <col min="6" max="6" width="33.42578125" style="5" customWidth="1"/>
    <col min="7" max="7" width="35.85546875" style="5" customWidth="1"/>
    <col min="8" max="8" width="13.28515625" style="5" customWidth="1"/>
    <col min="9" max="9" width="11.5703125" style="40" customWidth="1"/>
    <col min="10" max="10" width="17.7109375" style="40" customWidth="1"/>
    <col min="11" max="11" width="16.28515625" style="40" customWidth="1"/>
    <col min="12" max="16384" width="9.140625" style="40"/>
  </cols>
  <sheetData>
    <row r="2" spans="1:11" x14ac:dyDescent="0.25">
      <c r="C2" s="40" t="s">
        <v>690</v>
      </c>
    </row>
    <row r="4" spans="1:11" ht="45" x14ac:dyDescent="0.25">
      <c r="B4" s="6" t="s">
        <v>334</v>
      </c>
      <c r="C4" s="6" t="s">
        <v>6</v>
      </c>
      <c r="D4" s="6" t="s">
        <v>640</v>
      </c>
      <c r="E4" s="1" t="s">
        <v>0</v>
      </c>
      <c r="F4" s="1" t="s">
        <v>1</v>
      </c>
      <c r="G4" s="1" t="s">
        <v>2</v>
      </c>
      <c r="H4" s="1" t="s">
        <v>3</v>
      </c>
      <c r="I4" s="6" t="s">
        <v>4</v>
      </c>
      <c r="J4" s="6" t="s">
        <v>5</v>
      </c>
      <c r="K4" s="1" t="s">
        <v>333</v>
      </c>
    </row>
    <row r="5" spans="1:11" ht="30" x14ac:dyDescent="0.25">
      <c r="A5" s="7">
        <v>1</v>
      </c>
      <c r="B5" s="7" t="s">
        <v>33</v>
      </c>
      <c r="C5" s="18">
        <v>40589</v>
      </c>
      <c r="D5" s="9" t="s">
        <v>317</v>
      </c>
      <c r="E5" s="2" t="s">
        <v>34</v>
      </c>
      <c r="F5" s="2" t="s">
        <v>35</v>
      </c>
      <c r="G5" s="2" t="s">
        <v>37</v>
      </c>
      <c r="H5" s="7">
        <v>392000</v>
      </c>
      <c r="I5" s="7">
        <v>392000</v>
      </c>
      <c r="J5" s="20" t="s">
        <v>65</v>
      </c>
      <c r="K5" s="7" t="s">
        <v>686</v>
      </c>
    </row>
    <row r="6" spans="1:11" ht="30" x14ac:dyDescent="0.25">
      <c r="A6" s="7">
        <v>2</v>
      </c>
      <c r="B6" s="7" t="s">
        <v>39</v>
      </c>
      <c r="C6" s="18">
        <v>40590</v>
      </c>
      <c r="D6" s="8" t="s">
        <v>417</v>
      </c>
      <c r="E6" s="2" t="s">
        <v>43</v>
      </c>
      <c r="F6" s="2" t="s">
        <v>40</v>
      </c>
      <c r="G6" s="2" t="s">
        <v>41</v>
      </c>
      <c r="H6" s="7">
        <v>122990.39999999999</v>
      </c>
      <c r="I6" s="7">
        <v>122990.39999999999</v>
      </c>
      <c r="J6" s="14" t="s">
        <v>65</v>
      </c>
      <c r="K6" s="18">
        <v>40903</v>
      </c>
    </row>
    <row r="7" spans="1:11" ht="30" x14ac:dyDescent="0.25">
      <c r="A7" s="7">
        <v>3</v>
      </c>
      <c r="B7" s="7" t="s">
        <v>42</v>
      </c>
      <c r="C7" s="18">
        <v>40591</v>
      </c>
      <c r="D7" s="8" t="s">
        <v>418</v>
      </c>
      <c r="E7" s="2" t="s">
        <v>43</v>
      </c>
      <c r="F7" s="2" t="s">
        <v>40</v>
      </c>
      <c r="G7" s="2" t="s">
        <v>44</v>
      </c>
      <c r="H7" s="7">
        <v>246720</v>
      </c>
      <c r="I7" s="7">
        <v>246720</v>
      </c>
      <c r="J7" s="14" t="s">
        <v>65</v>
      </c>
      <c r="K7" s="18">
        <v>40903</v>
      </c>
    </row>
    <row r="8" spans="1:11" ht="30" x14ac:dyDescent="0.25">
      <c r="A8" s="7">
        <v>4</v>
      </c>
      <c r="B8" s="7" t="s">
        <v>45</v>
      </c>
      <c r="C8" s="18">
        <v>40591</v>
      </c>
      <c r="D8" s="8" t="s">
        <v>419</v>
      </c>
      <c r="E8" s="2" t="s">
        <v>43</v>
      </c>
      <c r="F8" s="2" t="s">
        <v>46</v>
      </c>
      <c r="G8" s="2" t="s">
        <v>47</v>
      </c>
      <c r="H8" s="7">
        <v>1157400</v>
      </c>
      <c r="I8" s="7">
        <v>1157400</v>
      </c>
      <c r="J8" s="14" t="s">
        <v>65</v>
      </c>
      <c r="K8" s="18">
        <v>40903</v>
      </c>
    </row>
    <row r="9" spans="1:11" ht="30" x14ac:dyDescent="0.25">
      <c r="A9" s="7">
        <v>5</v>
      </c>
      <c r="B9" s="7" t="s">
        <v>48</v>
      </c>
      <c r="C9" s="18">
        <v>40591</v>
      </c>
      <c r="D9" s="8" t="s">
        <v>420</v>
      </c>
      <c r="E9" s="2" t="s">
        <v>43</v>
      </c>
      <c r="F9" s="2" t="s">
        <v>60</v>
      </c>
      <c r="G9" s="2" t="s">
        <v>49</v>
      </c>
      <c r="H9" s="7">
        <v>2845603.39</v>
      </c>
      <c r="I9" s="7">
        <v>2845603.39</v>
      </c>
      <c r="J9" s="14" t="s">
        <v>65</v>
      </c>
      <c r="K9" s="18">
        <v>40903</v>
      </c>
    </row>
    <row r="10" spans="1:11" ht="30" x14ac:dyDescent="0.25">
      <c r="A10" s="7">
        <v>6</v>
      </c>
      <c r="B10" s="7" t="s">
        <v>66</v>
      </c>
      <c r="C10" s="18">
        <v>40544</v>
      </c>
      <c r="D10" s="8" t="s">
        <v>331</v>
      </c>
      <c r="E10" s="2" t="s">
        <v>34</v>
      </c>
      <c r="F10" s="2" t="s">
        <v>69</v>
      </c>
      <c r="G10" s="2" t="s">
        <v>70</v>
      </c>
      <c r="H10" s="21">
        <v>471544.2</v>
      </c>
      <c r="I10" s="21">
        <v>471544.2</v>
      </c>
      <c r="J10" s="21" t="s">
        <v>71</v>
      </c>
      <c r="K10" s="7"/>
    </row>
    <row r="11" spans="1:11" ht="30" x14ac:dyDescent="0.25">
      <c r="A11" s="7">
        <v>7</v>
      </c>
      <c r="B11" s="7" t="s">
        <v>255</v>
      </c>
      <c r="C11" s="18">
        <v>40738</v>
      </c>
      <c r="D11" s="11" t="s">
        <v>462</v>
      </c>
      <c r="E11" s="2" t="s">
        <v>34</v>
      </c>
      <c r="F11" s="2" t="s">
        <v>69</v>
      </c>
      <c r="G11" s="2" t="s">
        <v>70</v>
      </c>
      <c r="H11" s="7">
        <v>499000</v>
      </c>
      <c r="I11" s="7">
        <v>499000</v>
      </c>
      <c r="J11" s="20" t="s">
        <v>463</v>
      </c>
      <c r="K11" s="18">
        <v>40903</v>
      </c>
    </row>
    <row r="12" spans="1:11" ht="30" x14ac:dyDescent="0.25">
      <c r="A12" s="7">
        <v>8</v>
      </c>
      <c r="B12" s="7">
        <v>178</v>
      </c>
      <c r="C12" s="18">
        <v>40906</v>
      </c>
      <c r="D12" s="7" t="s">
        <v>572</v>
      </c>
      <c r="E12" s="2" t="s">
        <v>34</v>
      </c>
      <c r="F12" s="2" t="s">
        <v>573</v>
      </c>
      <c r="G12" s="2" t="s">
        <v>161</v>
      </c>
      <c r="H12" s="2">
        <v>181697.39</v>
      </c>
      <c r="I12" s="7">
        <v>181697.39</v>
      </c>
      <c r="J12" s="7" t="s">
        <v>574</v>
      </c>
      <c r="K12" s="7"/>
    </row>
    <row r="13" spans="1:11" ht="15.75" x14ac:dyDescent="0.25">
      <c r="A13" s="7"/>
      <c r="B13" s="7"/>
      <c r="C13" s="7"/>
      <c r="D13" s="7"/>
      <c r="E13" s="2"/>
      <c r="F13" s="2"/>
      <c r="G13" s="2"/>
      <c r="H13" s="2">
        <f>SUM(H5:H12)</f>
        <v>5916955.3799999999</v>
      </c>
      <c r="I13" s="30">
        <f>SUM(I5:I12)</f>
        <v>5916955.3799999999</v>
      </c>
      <c r="J13" s="7"/>
      <c r="K13" s="7"/>
    </row>
    <row r="14" spans="1:11" x14ac:dyDescent="0.25">
      <c r="A14" s="7"/>
      <c r="B14" s="7"/>
      <c r="C14" s="7"/>
      <c r="D14" s="7"/>
      <c r="E14" s="2" t="s">
        <v>662</v>
      </c>
      <c r="F14" s="2"/>
      <c r="G14" s="2"/>
      <c r="H14" s="2"/>
      <c r="I14" s="7"/>
      <c r="J14" s="7"/>
      <c r="K14" s="7"/>
    </row>
    <row r="22" spans="5:8" x14ac:dyDescent="0.25">
      <c r="E22" s="40"/>
      <c r="F22" s="40"/>
      <c r="G22" s="40"/>
      <c r="H22" s="5" t="s">
        <v>662</v>
      </c>
    </row>
    <row r="30" spans="5:8" x14ac:dyDescent="0.25">
      <c r="E30" s="40"/>
      <c r="F30" s="40"/>
      <c r="G30" s="40"/>
      <c r="H30" s="40"/>
    </row>
    <row r="31" spans="5:8" x14ac:dyDescent="0.25">
      <c r="E31" s="40"/>
      <c r="F31" s="40"/>
      <c r="G31" s="40"/>
      <c r="H31" s="40"/>
    </row>
    <row r="32" spans="5:8" x14ac:dyDescent="0.25">
      <c r="E32" s="40"/>
      <c r="F32" s="40"/>
      <c r="G32" s="40"/>
      <c r="H32" s="40"/>
    </row>
    <row r="33" spans="5:8" x14ac:dyDescent="0.25">
      <c r="E33" s="40"/>
      <c r="F33" s="40"/>
      <c r="G33" s="40"/>
      <c r="H33" s="40"/>
    </row>
    <row r="34" spans="5:8" x14ac:dyDescent="0.25">
      <c r="E34" s="40"/>
      <c r="F34" s="40"/>
      <c r="G34" s="40"/>
      <c r="H34" s="40"/>
    </row>
    <row r="35" spans="5:8" x14ac:dyDescent="0.25">
      <c r="E35" s="40"/>
      <c r="F35" s="40"/>
      <c r="G35" s="40"/>
      <c r="H35" s="40"/>
    </row>
    <row r="36" spans="5:8" x14ac:dyDescent="0.25">
      <c r="E36" s="40"/>
      <c r="F36" s="40"/>
      <c r="G36" s="40"/>
      <c r="H36" s="40"/>
    </row>
    <row r="37" spans="5:8" x14ac:dyDescent="0.25">
      <c r="E37" s="40"/>
      <c r="F37" s="40"/>
      <c r="G37" s="40"/>
      <c r="H37" s="40"/>
    </row>
    <row r="38" spans="5:8" x14ac:dyDescent="0.25">
      <c r="E38" s="40"/>
      <c r="F38" s="40"/>
      <c r="G38" s="40"/>
      <c r="H38" s="40"/>
    </row>
    <row r="39" spans="5:8" x14ac:dyDescent="0.25">
      <c r="E39" s="40"/>
      <c r="F39" s="40"/>
      <c r="G39" s="40"/>
      <c r="H39" s="40"/>
    </row>
    <row r="40" spans="5:8" x14ac:dyDescent="0.25">
      <c r="E40" s="40"/>
      <c r="F40" s="40"/>
      <c r="G40" s="40"/>
      <c r="H40" s="40"/>
    </row>
    <row r="41" spans="5:8" x14ac:dyDescent="0.25">
      <c r="E41" s="40"/>
      <c r="F41" s="40"/>
      <c r="G41" s="40"/>
      <c r="H41" s="40"/>
    </row>
    <row r="42" spans="5:8" x14ac:dyDescent="0.25">
      <c r="E42" s="40"/>
      <c r="F42" s="40"/>
      <c r="G42" s="40"/>
      <c r="H42" s="40"/>
    </row>
    <row r="43" spans="5:8" x14ac:dyDescent="0.25">
      <c r="E43" s="40"/>
      <c r="F43" s="40"/>
      <c r="G43" s="40"/>
      <c r="H43" s="40"/>
    </row>
    <row r="44" spans="5:8" x14ac:dyDescent="0.25">
      <c r="E44" s="40"/>
      <c r="F44" s="40"/>
      <c r="G44" s="40"/>
      <c r="H44" s="40"/>
    </row>
    <row r="45" spans="5:8" x14ac:dyDescent="0.25">
      <c r="E45" s="40"/>
      <c r="F45" s="40"/>
      <c r="G45" s="40"/>
      <c r="H45" s="40"/>
    </row>
    <row r="46" spans="5:8" x14ac:dyDescent="0.25">
      <c r="E46" s="40"/>
      <c r="F46" s="40"/>
      <c r="G46" s="40"/>
      <c r="H46" s="40"/>
    </row>
    <row r="47" spans="5:8" x14ac:dyDescent="0.25">
      <c r="E47" s="40"/>
      <c r="F47" s="40"/>
      <c r="G47" s="40"/>
      <c r="H47" s="40"/>
    </row>
    <row r="48" spans="5:8" x14ac:dyDescent="0.25">
      <c r="E48" s="40"/>
      <c r="F48" s="40"/>
      <c r="G48" s="40"/>
      <c r="H48" s="40"/>
    </row>
    <row r="49" spans="5:8" x14ac:dyDescent="0.25">
      <c r="E49" s="40"/>
      <c r="F49" s="40"/>
      <c r="G49" s="40"/>
      <c r="H49" s="40"/>
    </row>
    <row r="50" spans="5:8" x14ac:dyDescent="0.25">
      <c r="E50" s="40"/>
      <c r="F50" s="40"/>
      <c r="G50" s="40"/>
      <c r="H50" s="40"/>
    </row>
    <row r="51" spans="5:8" x14ac:dyDescent="0.25">
      <c r="E51" s="40"/>
      <c r="F51" s="40"/>
      <c r="G51" s="40"/>
      <c r="H51" s="40"/>
    </row>
    <row r="52" spans="5:8" x14ac:dyDescent="0.25">
      <c r="E52" s="40"/>
      <c r="F52" s="40"/>
      <c r="G52" s="40"/>
      <c r="H52" s="40"/>
    </row>
    <row r="53" spans="5:8" x14ac:dyDescent="0.25">
      <c r="E53" s="40"/>
      <c r="F53" s="40"/>
      <c r="G53" s="40"/>
      <c r="H53" s="40"/>
    </row>
    <row r="54" spans="5:8" x14ac:dyDescent="0.25">
      <c r="E54" s="40"/>
      <c r="F54" s="40"/>
      <c r="G54" s="40"/>
      <c r="H54" s="40"/>
    </row>
    <row r="55" spans="5:8" x14ac:dyDescent="0.25">
      <c r="E55" s="40"/>
      <c r="F55" s="40"/>
      <c r="G55" s="40"/>
      <c r="H55" s="40"/>
    </row>
    <row r="56" spans="5:8" x14ac:dyDescent="0.25">
      <c r="E56" s="40"/>
      <c r="F56" s="40"/>
      <c r="G56" s="40"/>
      <c r="H56" s="40"/>
    </row>
    <row r="57" spans="5:8" x14ac:dyDescent="0.25">
      <c r="E57" s="40"/>
      <c r="F57" s="40"/>
      <c r="G57" s="40"/>
      <c r="H57" s="40"/>
    </row>
    <row r="58" spans="5:8" x14ac:dyDescent="0.25">
      <c r="E58" s="40"/>
      <c r="F58" s="40"/>
      <c r="G58" s="40"/>
      <c r="H58" s="40"/>
    </row>
    <row r="59" spans="5:8" x14ac:dyDescent="0.25">
      <c r="E59" s="40"/>
      <c r="F59" s="40"/>
      <c r="G59" s="40"/>
      <c r="H59" s="40"/>
    </row>
    <row r="60" spans="5:8" x14ac:dyDescent="0.25">
      <c r="E60" s="40"/>
      <c r="F60" s="40"/>
      <c r="G60" s="40"/>
      <c r="H60" s="40"/>
    </row>
    <row r="61" spans="5:8" x14ac:dyDescent="0.25">
      <c r="E61" s="40"/>
      <c r="F61" s="40"/>
      <c r="G61" s="40"/>
      <c r="H61" s="40"/>
    </row>
    <row r="62" spans="5:8" x14ac:dyDescent="0.25">
      <c r="E62" s="40"/>
      <c r="F62" s="40"/>
      <c r="G62" s="40"/>
      <c r="H62" s="40"/>
    </row>
    <row r="63" spans="5:8" x14ac:dyDescent="0.25">
      <c r="E63" s="40"/>
      <c r="F63" s="40"/>
      <c r="G63" s="40"/>
      <c r="H63" s="40"/>
    </row>
    <row r="64" spans="5:8" x14ac:dyDescent="0.25">
      <c r="E64" s="40"/>
      <c r="F64" s="40"/>
      <c r="G64" s="40"/>
      <c r="H64" s="40"/>
    </row>
    <row r="65" spans="5:8" x14ac:dyDescent="0.25">
      <c r="E65" s="40"/>
      <c r="F65" s="40"/>
      <c r="G65" s="40"/>
      <c r="H65" s="40"/>
    </row>
    <row r="66" spans="5:8" x14ac:dyDescent="0.25">
      <c r="E66" s="40"/>
      <c r="F66" s="40"/>
      <c r="G66" s="40"/>
      <c r="H66" s="40"/>
    </row>
    <row r="67" spans="5:8" x14ac:dyDescent="0.25">
      <c r="E67" s="40"/>
      <c r="F67" s="40"/>
      <c r="G67" s="40"/>
      <c r="H67" s="40"/>
    </row>
    <row r="68" spans="5:8" x14ac:dyDescent="0.25">
      <c r="E68" s="40"/>
      <c r="F68" s="40"/>
      <c r="G68" s="40"/>
      <c r="H68" s="40"/>
    </row>
    <row r="69" spans="5:8" x14ac:dyDescent="0.25">
      <c r="E69" s="40"/>
      <c r="F69" s="40"/>
      <c r="G69" s="40"/>
      <c r="H69" s="40"/>
    </row>
    <row r="70" spans="5:8" x14ac:dyDescent="0.25">
      <c r="E70" s="40"/>
      <c r="F70" s="40"/>
      <c r="G70" s="40"/>
      <c r="H70" s="40"/>
    </row>
    <row r="71" spans="5:8" x14ac:dyDescent="0.25">
      <c r="E71" s="40"/>
      <c r="F71" s="40"/>
      <c r="G71" s="40"/>
      <c r="H71" s="40"/>
    </row>
    <row r="72" spans="5:8" x14ac:dyDescent="0.25">
      <c r="E72" s="40"/>
      <c r="F72" s="40"/>
      <c r="G72" s="40"/>
      <c r="H72" s="40"/>
    </row>
    <row r="73" spans="5:8" x14ac:dyDescent="0.25">
      <c r="E73" s="40"/>
      <c r="F73" s="40"/>
      <c r="G73" s="40"/>
      <c r="H73" s="40"/>
    </row>
    <row r="74" spans="5:8" x14ac:dyDescent="0.25">
      <c r="E74" s="40"/>
      <c r="F74" s="40"/>
      <c r="G74" s="40"/>
      <c r="H74" s="40"/>
    </row>
    <row r="75" spans="5:8" x14ac:dyDescent="0.25">
      <c r="E75" s="40"/>
      <c r="F75" s="40"/>
      <c r="G75" s="40"/>
      <c r="H75" s="40"/>
    </row>
    <row r="76" spans="5:8" x14ac:dyDescent="0.25">
      <c r="E76" s="40"/>
      <c r="F76" s="40"/>
      <c r="G76" s="40"/>
      <c r="H76" s="40"/>
    </row>
    <row r="77" spans="5:8" x14ac:dyDescent="0.25">
      <c r="E77" s="40"/>
      <c r="F77" s="40"/>
      <c r="G77" s="40"/>
      <c r="H77" s="40"/>
    </row>
    <row r="78" spans="5:8" x14ac:dyDescent="0.25">
      <c r="E78" s="40"/>
      <c r="F78" s="40"/>
      <c r="G78" s="40"/>
      <c r="H78" s="40"/>
    </row>
    <row r="79" spans="5:8" x14ac:dyDescent="0.25">
      <c r="E79" s="40"/>
      <c r="F79" s="40"/>
      <c r="G79" s="40"/>
      <c r="H79" s="40"/>
    </row>
    <row r="80" spans="5:8" x14ac:dyDescent="0.25">
      <c r="E80" s="40"/>
      <c r="F80" s="40"/>
      <c r="G80" s="40"/>
      <c r="H80" s="40"/>
    </row>
    <row r="81" spans="5:8" x14ac:dyDescent="0.25">
      <c r="E81" s="40"/>
      <c r="F81" s="40"/>
      <c r="G81" s="40"/>
      <c r="H81" s="40"/>
    </row>
    <row r="82" spans="5:8" x14ac:dyDescent="0.25">
      <c r="E82" s="40"/>
      <c r="F82" s="40"/>
      <c r="G82" s="40"/>
      <c r="H82" s="40"/>
    </row>
    <row r="83" spans="5:8" x14ac:dyDescent="0.25">
      <c r="E83" s="40"/>
      <c r="F83" s="40"/>
      <c r="G83" s="40"/>
      <c r="H83" s="40"/>
    </row>
    <row r="84" spans="5:8" x14ac:dyDescent="0.25">
      <c r="E84" s="40"/>
      <c r="F84" s="40"/>
      <c r="G84" s="40"/>
      <c r="H84" s="40"/>
    </row>
    <row r="85" spans="5:8" x14ac:dyDescent="0.25">
      <c r="E85" s="40"/>
      <c r="F85" s="40"/>
      <c r="G85" s="40"/>
      <c r="H85" s="40"/>
    </row>
    <row r="86" spans="5:8" x14ac:dyDescent="0.25">
      <c r="E86" s="40"/>
      <c r="F86" s="40"/>
      <c r="G86" s="40"/>
      <c r="H86" s="40"/>
    </row>
    <row r="87" spans="5:8" x14ac:dyDescent="0.25">
      <c r="E87" s="40"/>
      <c r="F87" s="40"/>
      <c r="G87" s="40"/>
      <c r="H87" s="40"/>
    </row>
    <row r="88" spans="5:8" x14ac:dyDescent="0.25">
      <c r="E88" s="40"/>
      <c r="F88" s="40"/>
      <c r="G88" s="40"/>
      <c r="H88" s="40"/>
    </row>
    <row r="89" spans="5:8" x14ac:dyDescent="0.25">
      <c r="E89" s="40"/>
      <c r="F89" s="40"/>
      <c r="G89" s="40"/>
      <c r="H89" s="40"/>
    </row>
    <row r="90" spans="5:8" x14ac:dyDescent="0.25">
      <c r="E90" s="40"/>
      <c r="F90" s="40"/>
      <c r="G90" s="40"/>
      <c r="H90" s="40"/>
    </row>
    <row r="91" spans="5:8" x14ac:dyDescent="0.25">
      <c r="E91" s="40"/>
      <c r="F91" s="40"/>
      <c r="G91" s="40"/>
      <c r="H91" s="40"/>
    </row>
    <row r="92" spans="5:8" x14ac:dyDescent="0.25">
      <c r="E92" s="40"/>
      <c r="F92" s="40"/>
      <c r="G92" s="40"/>
      <c r="H92" s="40"/>
    </row>
    <row r="93" spans="5:8" x14ac:dyDescent="0.25">
      <c r="E93" s="40"/>
      <c r="F93" s="40"/>
      <c r="G93" s="40"/>
      <c r="H93" s="40"/>
    </row>
    <row r="94" spans="5:8" x14ac:dyDescent="0.25">
      <c r="E94" s="40"/>
      <c r="F94" s="40"/>
      <c r="G94" s="40"/>
      <c r="H94" s="40"/>
    </row>
    <row r="95" spans="5:8" x14ac:dyDescent="0.25">
      <c r="E95" s="40"/>
      <c r="F95" s="40"/>
      <c r="G95" s="40"/>
      <c r="H95" s="40"/>
    </row>
    <row r="96" spans="5:8" x14ac:dyDescent="0.25">
      <c r="E96" s="40"/>
      <c r="F96" s="40"/>
      <c r="G96" s="40"/>
      <c r="H96" s="40"/>
    </row>
    <row r="97" spans="5:8" x14ac:dyDescent="0.25">
      <c r="E97" s="40"/>
      <c r="F97" s="40"/>
      <c r="G97" s="40"/>
      <c r="H97" s="40"/>
    </row>
    <row r="98" spans="5:8" x14ac:dyDescent="0.25">
      <c r="E98" s="40"/>
      <c r="F98" s="40"/>
      <c r="G98" s="40"/>
      <c r="H98" s="40"/>
    </row>
    <row r="99" spans="5:8" x14ac:dyDescent="0.25">
      <c r="E99" s="40"/>
      <c r="F99" s="40"/>
      <c r="G99" s="40"/>
      <c r="H99" s="40"/>
    </row>
    <row r="100" spans="5:8" x14ac:dyDescent="0.25">
      <c r="E100" s="40"/>
      <c r="F100" s="40"/>
      <c r="G100" s="40"/>
      <c r="H100" s="40"/>
    </row>
    <row r="101" spans="5:8" x14ac:dyDescent="0.25">
      <c r="E101" s="40"/>
      <c r="F101" s="40"/>
      <c r="G101" s="40"/>
      <c r="H101" s="40"/>
    </row>
    <row r="102" spans="5:8" x14ac:dyDescent="0.25">
      <c r="E102" s="40"/>
      <c r="F102" s="40"/>
      <c r="G102" s="40"/>
      <c r="H102" s="40"/>
    </row>
    <row r="103" spans="5:8" x14ac:dyDescent="0.25">
      <c r="E103" s="40"/>
      <c r="F103" s="40"/>
      <c r="G103" s="40"/>
      <c r="H103" s="40"/>
    </row>
    <row r="104" spans="5:8" x14ac:dyDescent="0.25">
      <c r="E104" s="40"/>
      <c r="F104" s="40"/>
      <c r="G104" s="40"/>
      <c r="H104" s="40"/>
    </row>
    <row r="105" spans="5:8" x14ac:dyDescent="0.25">
      <c r="E105" s="40"/>
      <c r="F105" s="40"/>
      <c r="G105" s="40"/>
      <c r="H105" s="40"/>
    </row>
    <row r="106" spans="5:8" x14ac:dyDescent="0.25">
      <c r="E106" s="40"/>
      <c r="F106" s="40"/>
      <c r="G106" s="40"/>
      <c r="H106" s="40"/>
    </row>
    <row r="107" spans="5:8" x14ac:dyDescent="0.25">
      <c r="E107" s="40"/>
      <c r="F107" s="40"/>
      <c r="G107" s="40"/>
      <c r="H107" s="40"/>
    </row>
    <row r="108" spans="5:8" x14ac:dyDescent="0.25">
      <c r="E108" s="40"/>
      <c r="F108" s="40"/>
      <c r="G108" s="40"/>
      <c r="H108" s="40"/>
    </row>
    <row r="109" spans="5:8" x14ac:dyDescent="0.25">
      <c r="E109" s="40"/>
      <c r="F109" s="40"/>
      <c r="G109" s="40"/>
      <c r="H109" s="40"/>
    </row>
    <row r="110" spans="5:8" x14ac:dyDescent="0.25">
      <c r="E110" s="40"/>
      <c r="F110" s="40"/>
      <c r="G110" s="40"/>
      <c r="H110" s="40"/>
    </row>
    <row r="111" spans="5:8" x14ac:dyDescent="0.25">
      <c r="E111" s="40"/>
      <c r="F111" s="40"/>
      <c r="G111" s="40"/>
      <c r="H111" s="40"/>
    </row>
    <row r="112" spans="5:8" x14ac:dyDescent="0.25">
      <c r="E112" s="40"/>
      <c r="F112" s="40"/>
      <c r="G112" s="40"/>
      <c r="H112" s="40"/>
    </row>
    <row r="113" spans="5:8" x14ac:dyDescent="0.25">
      <c r="E113" s="40"/>
      <c r="F113" s="40"/>
      <c r="G113" s="40"/>
      <c r="H113" s="40"/>
    </row>
    <row r="114" spans="5:8" x14ac:dyDescent="0.25">
      <c r="E114" s="40"/>
      <c r="F114" s="40"/>
      <c r="G114" s="40"/>
      <c r="H114" s="40"/>
    </row>
    <row r="115" spans="5:8" x14ac:dyDescent="0.25">
      <c r="E115" s="40"/>
      <c r="F115" s="40"/>
      <c r="G115" s="40"/>
      <c r="H115" s="40"/>
    </row>
    <row r="116" spans="5:8" x14ac:dyDescent="0.25">
      <c r="E116" s="40"/>
      <c r="F116" s="40"/>
      <c r="G116" s="40"/>
      <c r="H116" s="40"/>
    </row>
    <row r="117" spans="5:8" x14ac:dyDescent="0.25">
      <c r="E117" s="40"/>
      <c r="F117" s="40"/>
      <c r="G117" s="40"/>
      <c r="H117" s="40"/>
    </row>
    <row r="118" spans="5:8" x14ac:dyDescent="0.25">
      <c r="E118" s="40"/>
      <c r="F118" s="40"/>
      <c r="G118" s="40"/>
      <c r="H118" s="40"/>
    </row>
    <row r="119" spans="5:8" x14ac:dyDescent="0.25">
      <c r="E119" s="40"/>
      <c r="F119" s="40"/>
      <c r="G119" s="40"/>
      <c r="H119" s="40"/>
    </row>
    <row r="120" spans="5:8" x14ac:dyDescent="0.25">
      <c r="E120" s="40"/>
      <c r="F120" s="40"/>
      <c r="G120" s="40"/>
      <c r="H120" s="40"/>
    </row>
    <row r="121" spans="5:8" x14ac:dyDescent="0.25">
      <c r="E121" s="40"/>
      <c r="F121" s="40"/>
      <c r="G121" s="40"/>
      <c r="H121" s="40"/>
    </row>
    <row r="122" spans="5:8" x14ac:dyDescent="0.25">
      <c r="E122" s="40"/>
      <c r="F122" s="40"/>
      <c r="G122" s="40"/>
      <c r="H122" s="40"/>
    </row>
    <row r="123" spans="5:8" x14ac:dyDescent="0.25">
      <c r="E123" s="40"/>
      <c r="F123" s="40"/>
      <c r="G123" s="40"/>
      <c r="H123" s="40"/>
    </row>
    <row r="124" spans="5:8" x14ac:dyDescent="0.25">
      <c r="E124" s="40"/>
      <c r="F124" s="40"/>
      <c r="G124" s="40"/>
      <c r="H124" s="40"/>
    </row>
    <row r="125" spans="5:8" x14ac:dyDescent="0.25">
      <c r="E125" s="40"/>
      <c r="F125" s="40"/>
      <c r="G125" s="40"/>
      <c r="H125" s="40"/>
    </row>
    <row r="126" spans="5:8" x14ac:dyDescent="0.25">
      <c r="E126" s="40"/>
      <c r="F126" s="40"/>
      <c r="G126" s="40"/>
      <c r="H126" s="40"/>
    </row>
    <row r="127" spans="5:8" x14ac:dyDescent="0.25">
      <c r="E127" s="40"/>
      <c r="F127" s="40"/>
      <c r="G127" s="40"/>
      <c r="H127" s="40"/>
    </row>
    <row r="128" spans="5:8" x14ac:dyDescent="0.25">
      <c r="E128" s="40"/>
      <c r="F128" s="40"/>
      <c r="G128" s="40"/>
      <c r="H128" s="40"/>
    </row>
    <row r="129" spans="5:8" x14ac:dyDescent="0.25">
      <c r="E129" s="40"/>
      <c r="F129" s="40"/>
      <c r="G129" s="40"/>
      <c r="H129" s="40"/>
    </row>
    <row r="130" spans="5:8" x14ac:dyDescent="0.25">
      <c r="E130" s="40"/>
      <c r="F130" s="40"/>
      <c r="G130" s="40"/>
      <c r="H130" s="40"/>
    </row>
    <row r="131" spans="5:8" x14ac:dyDescent="0.25">
      <c r="E131" s="40"/>
      <c r="F131" s="40"/>
      <c r="G131" s="40"/>
      <c r="H131" s="40"/>
    </row>
    <row r="132" spans="5:8" x14ac:dyDescent="0.25">
      <c r="E132" s="40"/>
      <c r="F132" s="40"/>
      <c r="G132" s="40"/>
      <c r="H132" s="40"/>
    </row>
    <row r="133" spans="5:8" x14ac:dyDescent="0.25">
      <c r="E133" s="40"/>
      <c r="F133" s="40"/>
      <c r="G133" s="40"/>
      <c r="H133" s="40"/>
    </row>
    <row r="134" spans="5:8" x14ac:dyDescent="0.25">
      <c r="E134" s="40"/>
      <c r="F134" s="40"/>
      <c r="G134" s="40"/>
      <c r="H134" s="40"/>
    </row>
    <row r="135" spans="5:8" x14ac:dyDescent="0.25">
      <c r="E135" s="40"/>
      <c r="F135" s="40"/>
      <c r="G135" s="40"/>
      <c r="H135" s="40"/>
    </row>
    <row r="136" spans="5:8" x14ac:dyDescent="0.25">
      <c r="E136" s="40"/>
      <c r="F136" s="40"/>
      <c r="G136" s="40"/>
      <c r="H136" s="40"/>
    </row>
    <row r="137" spans="5:8" x14ac:dyDescent="0.25">
      <c r="E137" s="40"/>
      <c r="F137" s="40"/>
      <c r="G137" s="40"/>
      <c r="H137" s="40"/>
    </row>
    <row r="138" spans="5:8" x14ac:dyDescent="0.25">
      <c r="E138" s="40"/>
      <c r="F138" s="40"/>
      <c r="G138" s="40"/>
      <c r="H138" s="40"/>
    </row>
    <row r="139" spans="5:8" x14ac:dyDescent="0.25">
      <c r="E139" s="40"/>
      <c r="F139" s="40"/>
      <c r="G139" s="40"/>
      <c r="H139" s="40"/>
    </row>
    <row r="140" spans="5:8" x14ac:dyDescent="0.25">
      <c r="E140" s="40"/>
      <c r="F140" s="40"/>
      <c r="G140" s="40"/>
      <c r="H140" s="40"/>
    </row>
    <row r="141" spans="5:8" x14ac:dyDescent="0.25">
      <c r="E141" s="40"/>
      <c r="F141" s="40"/>
      <c r="G141" s="40"/>
      <c r="H141" s="40"/>
    </row>
    <row r="142" spans="5:8" x14ac:dyDescent="0.25">
      <c r="E142" s="40"/>
      <c r="F142" s="40"/>
      <c r="G142" s="40"/>
      <c r="H142" s="40"/>
    </row>
    <row r="143" spans="5:8" x14ac:dyDescent="0.25">
      <c r="E143" s="40"/>
      <c r="F143" s="40"/>
      <c r="G143" s="40"/>
      <c r="H143" s="40"/>
    </row>
    <row r="144" spans="5:8" x14ac:dyDescent="0.25">
      <c r="E144" s="40"/>
      <c r="F144" s="40"/>
      <c r="G144" s="40"/>
      <c r="H144" s="40"/>
    </row>
    <row r="145" spans="5:8" x14ac:dyDescent="0.25">
      <c r="E145" s="40"/>
      <c r="F145" s="40"/>
      <c r="G145" s="40"/>
      <c r="H145" s="40"/>
    </row>
    <row r="146" spans="5:8" x14ac:dyDescent="0.25">
      <c r="E146" s="40"/>
      <c r="F146" s="40"/>
      <c r="G146" s="40"/>
      <c r="H146" s="40"/>
    </row>
    <row r="147" spans="5:8" x14ac:dyDescent="0.25">
      <c r="E147" s="40"/>
      <c r="F147" s="40"/>
      <c r="G147" s="40"/>
      <c r="H147" s="40"/>
    </row>
    <row r="148" spans="5:8" x14ac:dyDescent="0.25">
      <c r="E148" s="40"/>
      <c r="F148" s="40"/>
      <c r="G148" s="40"/>
      <c r="H148" s="40"/>
    </row>
    <row r="149" spans="5:8" x14ac:dyDescent="0.25">
      <c r="E149" s="40"/>
      <c r="F149" s="40"/>
      <c r="G149" s="40"/>
      <c r="H149" s="40"/>
    </row>
    <row r="150" spans="5:8" x14ac:dyDescent="0.25">
      <c r="E150" s="40"/>
      <c r="F150" s="40"/>
      <c r="G150" s="40"/>
      <c r="H150" s="40"/>
    </row>
    <row r="151" spans="5:8" x14ac:dyDescent="0.25">
      <c r="E151" s="40"/>
      <c r="F151" s="40"/>
      <c r="G151" s="40"/>
      <c r="H151" s="40"/>
    </row>
    <row r="152" spans="5:8" x14ac:dyDescent="0.25">
      <c r="E152" s="40"/>
      <c r="F152" s="40"/>
      <c r="G152" s="40"/>
      <c r="H152" s="40"/>
    </row>
    <row r="153" spans="5:8" x14ac:dyDescent="0.25">
      <c r="E153" s="40"/>
      <c r="F153" s="40"/>
      <c r="G153" s="40"/>
      <c r="H153" s="40"/>
    </row>
    <row r="154" spans="5:8" x14ac:dyDescent="0.25">
      <c r="E154" s="40"/>
      <c r="F154" s="40"/>
      <c r="G154" s="40"/>
      <c r="H154" s="40"/>
    </row>
    <row r="155" spans="5:8" x14ac:dyDescent="0.25">
      <c r="E155" s="40"/>
      <c r="F155" s="40"/>
      <c r="G155" s="40"/>
      <c r="H155" s="40"/>
    </row>
    <row r="156" spans="5:8" x14ac:dyDescent="0.25">
      <c r="E156" s="40"/>
      <c r="F156" s="40"/>
      <c r="G156" s="40"/>
      <c r="H156" s="40"/>
    </row>
    <row r="157" spans="5:8" x14ac:dyDescent="0.25">
      <c r="E157" s="40"/>
      <c r="F157" s="40"/>
      <c r="G157" s="40"/>
      <c r="H157" s="40"/>
    </row>
    <row r="158" spans="5:8" x14ac:dyDescent="0.25">
      <c r="E158" s="40"/>
      <c r="F158" s="40"/>
      <c r="G158" s="40"/>
      <c r="H158" s="40"/>
    </row>
    <row r="159" spans="5:8" x14ac:dyDescent="0.25">
      <c r="E159" s="40"/>
      <c r="F159" s="40"/>
      <c r="G159" s="40"/>
      <c r="H159" s="40"/>
    </row>
    <row r="160" spans="5:8" x14ac:dyDescent="0.25">
      <c r="E160" s="40"/>
      <c r="F160" s="40"/>
      <c r="G160" s="40"/>
      <c r="H160" s="40"/>
    </row>
    <row r="161" spans="5:8" x14ac:dyDescent="0.25">
      <c r="E161" s="40"/>
      <c r="F161" s="40"/>
      <c r="G161" s="40"/>
      <c r="H161" s="40"/>
    </row>
    <row r="162" spans="5:8" x14ac:dyDescent="0.25">
      <c r="E162" s="40"/>
      <c r="F162" s="40"/>
      <c r="G162" s="40"/>
      <c r="H162" s="40"/>
    </row>
    <row r="163" spans="5:8" x14ac:dyDescent="0.25">
      <c r="E163" s="40"/>
      <c r="F163" s="40"/>
      <c r="G163" s="40"/>
      <c r="H163" s="40"/>
    </row>
    <row r="164" spans="5:8" x14ac:dyDescent="0.25">
      <c r="E164" s="40"/>
      <c r="F164" s="40"/>
      <c r="G164" s="40"/>
      <c r="H164" s="40"/>
    </row>
    <row r="165" spans="5:8" x14ac:dyDescent="0.25">
      <c r="E165" s="40"/>
      <c r="F165" s="40"/>
      <c r="G165" s="40"/>
      <c r="H165" s="40"/>
    </row>
    <row r="166" spans="5:8" x14ac:dyDescent="0.25">
      <c r="E166" s="40"/>
      <c r="F166" s="40"/>
      <c r="G166" s="40"/>
      <c r="H166" s="40"/>
    </row>
    <row r="167" spans="5:8" x14ac:dyDescent="0.25">
      <c r="E167" s="40"/>
      <c r="F167" s="40"/>
      <c r="G167" s="40"/>
      <c r="H167" s="40"/>
    </row>
    <row r="168" spans="5:8" x14ac:dyDescent="0.25">
      <c r="E168" s="40"/>
      <c r="F168" s="40"/>
      <c r="G168" s="40"/>
      <c r="H168" s="40"/>
    </row>
    <row r="169" spans="5:8" x14ac:dyDescent="0.25">
      <c r="E169" s="40"/>
      <c r="F169" s="40"/>
      <c r="G169" s="40"/>
      <c r="H169" s="40"/>
    </row>
    <row r="170" spans="5:8" x14ac:dyDescent="0.25">
      <c r="E170" s="40"/>
      <c r="F170" s="40"/>
      <c r="G170" s="40"/>
      <c r="H170" s="40"/>
    </row>
    <row r="171" spans="5:8" x14ac:dyDescent="0.25">
      <c r="E171" s="40"/>
      <c r="F171" s="40"/>
      <c r="G171" s="40"/>
      <c r="H171" s="40"/>
    </row>
    <row r="172" spans="5:8" x14ac:dyDescent="0.25">
      <c r="E172" s="40"/>
      <c r="F172" s="40"/>
      <c r="G172" s="40"/>
      <c r="H172" s="40"/>
    </row>
    <row r="173" spans="5:8" x14ac:dyDescent="0.25">
      <c r="E173" s="40"/>
      <c r="F173" s="40"/>
      <c r="G173" s="40"/>
      <c r="H173" s="40"/>
    </row>
    <row r="176" spans="5:8" x14ac:dyDescent="0.25">
      <c r="E176" s="40"/>
      <c r="F176" s="40"/>
      <c r="G176" s="40"/>
      <c r="H176" s="40"/>
    </row>
    <row r="177" spans="5:8" x14ac:dyDescent="0.25">
      <c r="E177" s="40"/>
      <c r="F177" s="40"/>
      <c r="G177" s="40"/>
      <c r="H177" s="40"/>
    </row>
  </sheetData>
  <pageMargins left="0.7" right="0.7" top="0.75" bottom="0.75" header="0.3" footer="0.3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opLeftCell="C10" workbookViewId="0">
      <selection activeCell="F21" sqref="F21"/>
    </sheetView>
  </sheetViews>
  <sheetFormatPr defaultRowHeight="15" x14ac:dyDescent="0.25"/>
  <cols>
    <col min="1" max="1" width="7.28515625" style="40" customWidth="1"/>
    <col min="2" max="2" width="8.42578125" style="40" customWidth="1"/>
    <col min="3" max="3" width="12" style="40" bestFit="1" customWidth="1"/>
    <col min="4" max="4" width="26" style="40" customWidth="1"/>
    <col min="5" max="5" width="26.140625" style="5" customWidth="1"/>
    <col min="6" max="6" width="33.42578125" style="5" customWidth="1"/>
    <col min="7" max="7" width="35.85546875" style="5" customWidth="1"/>
    <col min="8" max="8" width="13.28515625" style="5" customWidth="1"/>
    <col min="9" max="10" width="11.5703125" style="40" customWidth="1"/>
    <col min="11" max="11" width="8.7109375" style="40" customWidth="1"/>
    <col min="12" max="12" width="17.7109375" style="40" customWidth="1"/>
    <col min="13" max="13" width="16.28515625" style="40" customWidth="1"/>
    <col min="14" max="14" width="13.85546875" style="40" customWidth="1"/>
    <col min="15" max="16" width="10.5703125" style="40" customWidth="1"/>
    <col min="17" max="17" width="12.85546875" style="40" customWidth="1"/>
    <col min="18" max="16384" width="9.140625" style="40"/>
  </cols>
  <sheetData>
    <row r="2" spans="1:17" x14ac:dyDescent="0.25">
      <c r="B2" s="58" t="s">
        <v>689</v>
      </c>
      <c r="C2" s="58"/>
      <c r="D2" s="58"/>
    </row>
    <row r="4" spans="1:17" ht="45" x14ac:dyDescent="0.25">
      <c r="B4" s="6" t="s">
        <v>334</v>
      </c>
      <c r="C4" s="6" t="s">
        <v>6</v>
      </c>
      <c r="D4" s="6" t="s">
        <v>640</v>
      </c>
      <c r="E4" s="1" t="s">
        <v>0</v>
      </c>
      <c r="F4" s="1" t="s">
        <v>1</v>
      </c>
      <c r="G4" s="1" t="s">
        <v>2</v>
      </c>
      <c r="H4" s="1" t="s">
        <v>3</v>
      </c>
      <c r="I4" s="6" t="s">
        <v>4</v>
      </c>
      <c r="J4" s="6"/>
      <c r="K4" s="6" t="s">
        <v>698</v>
      </c>
      <c r="L4" s="6" t="s">
        <v>5</v>
      </c>
      <c r="M4" s="1" t="s">
        <v>333</v>
      </c>
      <c r="N4" s="34" t="s">
        <v>693</v>
      </c>
      <c r="O4" s="34" t="s">
        <v>695</v>
      </c>
      <c r="P4" s="34" t="s">
        <v>701</v>
      </c>
      <c r="Q4" s="6" t="s">
        <v>4</v>
      </c>
    </row>
    <row r="5" spans="1:17" ht="30" x14ac:dyDescent="0.25">
      <c r="A5" s="7">
        <v>1</v>
      </c>
      <c r="B5" s="7" t="s">
        <v>92</v>
      </c>
      <c r="C5" s="18">
        <v>40619</v>
      </c>
      <c r="D5" s="8" t="s">
        <v>322</v>
      </c>
      <c r="E5" s="2" t="s">
        <v>34</v>
      </c>
      <c r="F5" s="2" t="s">
        <v>170</v>
      </c>
      <c r="G5" s="2" t="s">
        <v>95</v>
      </c>
      <c r="H5" s="2">
        <v>377240</v>
      </c>
      <c r="I5" s="21">
        <v>291477</v>
      </c>
      <c r="J5" s="7">
        <f t="shared" ref="J5:J17" si="0">H5-I5</f>
        <v>85763</v>
      </c>
      <c r="K5" s="38">
        <f>J5/H5*100</f>
        <v>22.734333580744355</v>
      </c>
      <c r="L5" s="21" t="s">
        <v>16</v>
      </c>
      <c r="M5" s="18">
        <v>40634</v>
      </c>
      <c r="N5" s="7">
        <v>5</v>
      </c>
      <c r="O5" s="7">
        <v>5</v>
      </c>
      <c r="P5" s="7"/>
      <c r="Q5" s="21"/>
    </row>
    <row r="6" spans="1:17" ht="30" x14ac:dyDescent="0.25">
      <c r="A6" s="7">
        <f>A5+1</f>
        <v>2</v>
      </c>
      <c r="B6" s="7" t="s">
        <v>93</v>
      </c>
      <c r="C6" s="18">
        <v>40619</v>
      </c>
      <c r="D6" s="8" t="s">
        <v>321</v>
      </c>
      <c r="E6" s="2" t="s">
        <v>34</v>
      </c>
      <c r="F6" s="2" t="s">
        <v>170</v>
      </c>
      <c r="G6" s="2" t="s">
        <v>94</v>
      </c>
      <c r="H6" s="2">
        <v>70520</v>
      </c>
      <c r="I6" s="21">
        <v>59551</v>
      </c>
      <c r="J6" s="7">
        <f t="shared" si="0"/>
        <v>10969</v>
      </c>
      <c r="K6" s="38">
        <f t="shared" ref="K6:K19" si="1">J6/H6*100</f>
        <v>15.554452637549632</v>
      </c>
      <c r="L6" s="21" t="s">
        <v>16</v>
      </c>
      <c r="M6" s="18">
        <v>40634</v>
      </c>
      <c r="N6" s="7">
        <v>6</v>
      </c>
      <c r="O6" s="7">
        <v>6</v>
      </c>
      <c r="P6" s="7"/>
      <c r="Q6" s="21"/>
    </row>
    <row r="7" spans="1:17" ht="30" x14ac:dyDescent="0.25">
      <c r="A7" s="7">
        <f t="shared" ref="A7:A23" si="2">A6+1</f>
        <v>3</v>
      </c>
      <c r="B7" s="7" t="s">
        <v>96</v>
      </c>
      <c r="C7" s="18">
        <v>40620</v>
      </c>
      <c r="D7" s="8" t="s">
        <v>320</v>
      </c>
      <c r="E7" s="2" t="s">
        <v>34</v>
      </c>
      <c r="F7" s="2" t="s">
        <v>97</v>
      </c>
      <c r="G7" s="2" t="s">
        <v>165</v>
      </c>
      <c r="H7" s="2">
        <v>289016.2</v>
      </c>
      <c r="I7" s="21">
        <v>266988</v>
      </c>
      <c r="J7" s="7">
        <f t="shared" si="0"/>
        <v>22028.200000000012</v>
      </c>
      <c r="K7" s="38">
        <f t="shared" si="1"/>
        <v>7.6217872908162274</v>
      </c>
      <c r="L7" s="21" t="s">
        <v>16</v>
      </c>
      <c r="M7" s="18">
        <v>40634</v>
      </c>
      <c r="N7" s="7">
        <v>2</v>
      </c>
      <c r="O7" s="7">
        <v>2</v>
      </c>
      <c r="P7" s="7"/>
      <c r="Q7" s="21"/>
    </row>
    <row r="8" spans="1:17" ht="30" x14ac:dyDescent="0.25">
      <c r="A8" s="7">
        <f t="shared" si="2"/>
        <v>4</v>
      </c>
      <c r="B8" s="7" t="s">
        <v>115</v>
      </c>
      <c r="C8" s="18">
        <v>40631</v>
      </c>
      <c r="D8" s="8" t="s">
        <v>304</v>
      </c>
      <c r="E8" s="2" t="s">
        <v>34</v>
      </c>
      <c r="F8" s="2" t="s">
        <v>116</v>
      </c>
      <c r="G8" s="2" t="s">
        <v>117</v>
      </c>
      <c r="H8" s="2">
        <v>276000</v>
      </c>
      <c r="I8" s="7">
        <v>243000</v>
      </c>
      <c r="J8" s="7">
        <f t="shared" si="0"/>
        <v>33000</v>
      </c>
      <c r="K8" s="38">
        <f t="shared" si="1"/>
        <v>11.956521739130435</v>
      </c>
      <c r="L8" s="7" t="s">
        <v>16</v>
      </c>
      <c r="M8" s="18">
        <v>40653</v>
      </c>
      <c r="N8" s="7">
        <v>4</v>
      </c>
      <c r="O8" s="7">
        <v>4</v>
      </c>
      <c r="P8" s="7"/>
      <c r="Q8" s="7"/>
    </row>
    <row r="9" spans="1:17" ht="30" x14ac:dyDescent="0.25">
      <c r="A9" s="7">
        <f t="shared" si="2"/>
        <v>5</v>
      </c>
      <c r="B9" s="21" t="s">
        <v>137</v>
      </c>
      <c r="C9" s="18">
        <v>40654</v>
      </c>
      <c r="D9" s="8" t="s">
        <v>298</v>
      </c>
      <c r="E9" s="2" t="s">
        <v>34</v>
      </c>
      <c r="F9" s="2" t="s">
        <v>138</v>
      </c>
      <c r="G9" s="2" t="s">
        <v>139</v>
      </c>
      <c r="H9" s="2">
        <v>320705.90000000002</v>
      </c>
      <c r="I9" s="21">
        <v>320705.90000000002</v>
      </c>
      <c r="J9" s="7">
        <f t="shared" si="0"/>
        <v>0</v>
      </c>
      <c r="K9" s="38">
        <f t="shared" si="1"/>
        <v>0</v>
      </c>
      <c r="L9" s="7" t="s">
        <v>136</v>
      </c>
      <c r="M9" s="7"/>
      <c r="N9" s="7">
        <v>1</v>
      </c>
      <c r="O9" s="7"/>
      <c r="P9" s="7"/>
      <c r="Q9" s="21">
        <v>320705.90000000002</v>
      </c>
    </row>
    <row r="10" spans="1:17" ht="30" x14ac:dyDescent="0.25">
      <c r="A10" s="7">
        <f t="shared" si="2"/>
        <v>6</v>
      </c>
      <c r="B10" s="7" t="s">
        <v>159</v>
      </c>
      <c r="C10" s="18">
        <v>40667</v>
      </c>
      <c r="D10" s="8" t="s">
        <v>291</v>
      </c>
      <c r="E10" s="2" t="s">
        <v>34</v>
      </c>
      <c r="F10" s="2" t="s">
        <v>160</v>
      </c>
      <c r="G10" s="2" t="s">
        <v>161</v>
      </c>
      <c r="H10" s="2">
        <v>528567.92000000004</v>
      </c>
      <c r="I10" s="7">
        <v>330354.92</v>
      </c>
      <c r="J10" s="7">
        <f t="shared" si="0"/>
        <v>198213.00000000006</v>
      </c>
      <c r="K10" s="38">
        <f t="shared" si="1"/>
        <v>37.500005675713361</v>
      </c>
      <c r="L10" s="23" t="s">
        <v>162</v>
      </c>
      <c r="M10" s="7"/>
      <c r="N10" s="7">
        <v>4</v>
      </c>
      <c r="O10" s="7">
        <v>4</v>
      </c>
      <c r="P10" s="7"/>
      <c r="Q10" s="7"/>
    </row>
    <row r="11" spans="1:17" ht="30" x14ac:dyDescent="0.25">
      <c r="A11" s="7">
        <f t="shared" si="2"/>
        <v>7</v>
      </c>
      <c r="B11" s="12" t="s">
        <v>187</v>
      </c>
      <c r="C11" s="18">
        <v>40693</v>
      </c>
      <c r="D11" s="8" t="s">
        <v>470</v>
      </c>
      <c r="E11" s="2" t="s">
        <v>34</v>
      </c>
      <c r="F11" s="2" t="s">
        <v>160</v>
      </c>
      <c r="G11" s="2" t="s">
        <v>192</v>
      </c>
      <c r="H11" s="2">
        <v>347286.92</v>
      </c>
      <c r="I11" s="7">
        <v>347286.92</v>
      </c>
      <c r="J11" s="7">
        <f t="shared" si="0"/>
        <v>0</v>
      </c>
      <c r="K11" s="38">
        <f t="shared" si="1"/>
        <v>0</v>
      </c>
      <c r="L11" s="14" t="s">
        <v>162</v>
      </c>
      <c r="M11" s="7"/>
      <c r="N11" s="7">
        <v>2</v>
      </c>
      <c r="O11" s="7">
        <v>2</v>
      </c>
      <c r="P11" s="7"/>
      <c r="Q11" s="7"/>
    </row>
    <row r="12" spans="1:17" ht="30" x14ac:dyDescent="0.25">
      <c r="A12" s="7" t="e">
        <f>#REF!+1</f>
        <v>#REF!</v>
      </c>
      <c r="B12" s="7" t="s">
        <v>387</v>
      </c>
      <c r="C12" s="18">
        <v>40751</v>
      </c>
      <c r="D12" s="11" t="s">
        <v>347</v>
      </c>
      <c r="E12" s="2" t="s">
        <v>34</v>
      </c>
      <c r="F12" s="2" t="s">
        <v>185</v>
      </c>
      <c r="G12" s="2" t="s">
        <v>345</v>
      </c>
      <c r="H12" s="3">
        <v>276230.28000000003</v>
      </c>
      <c r="I12" s="21">
        <v>276230.28000000003</v>
      </c>
      <c r="J12" s="7">
        <f t="shared" si="0"/>
        <v>0</v>
      </c>
      <c r="K12" s="38">
        <f t="shared" si="1"/>
        <v>0</v>
      </c>
      <c r="L12" s="4" t="s">
        <v>346</v>
      </c>
      <c r="M12" s="7"/>
      <c r="N12" s="7">
        <v>7</v>
      </c>
      <c r="O12" s="7">
        <v>7</v>
      </c>
      <c r="P12" s="7"/>
      <c r="Q12" s="21"/>
    </row>
    <row r="13" spans="1:17" ht="30" x14ac:dyDescent="0.25">
      <c r="A13" s="7" t="e">
        <f t="shared" si="2"/>
        <v>#REF!</v>
      </c>
      <c r="B13" s="7" t="s">
        <v>396</v>
      </c>
      <c r="C13" s="18">
        <v>40766</v>
      </c>
      <c r="D13" s="15" t="s">
        <v>369</v>
      </c>
      <c r="E13" s="2" t="s">
        <v>34</v>
      </c>
      <c r="F13" s="2" t="s">
        <v>371</v>
      </c>
      <c r="G13" s="2" t="s">
        <v>370</v>
      </c>
      <c r="H13" s="3">
        <v>47116.9</v>
      </c>
      <c r="I13" s="21">
        <v>46645.74</v>
      </c>
      <c r="J13" s="7">
        <f t="shared" si="0"/>
        <v>471.16000000000349</v>
      </c>
      <c r="K13" s="38">
        <f t="shared" si="1"/>
        <v>0.99998089857355532</v>
      </c>
      <c r="L13" s="4" t="s">
        <v>346</v>
      </c>
      <c r="M13" s="18">
        <v>40794</v>
      </c>
      <c r="N13" s="7">
        <v>3</v>
      </c>
      <c r="O13" s="7">
        <v>3</v>
      </c>
      <c r="P13" s="7"/>
      <c r="Q13" s="21"/>
    </row>
    <row r="14" spans="1:17" ht="30" x14ac:dyDescent="0.25">
      <c r="A14" s="7" t="e">
        <f t="shared" si="2"/>
        <v>#REF!</v>
      </c>
      <c r="B14" s="7" t="s">
        <v>397</v>
      </c>
      <c r="C14" s="18">
        <v>40764</v>
      </c>
      <c r="D14" s="15" t="s">
        <v>372</v>
      </c>
      <c r="E14" s="2" t="s">
        <v>34</v>
      </c>
      <c r="F14" s="2" t="s">
        <v>373</v>
      </c>
      <c r="G14" s="2" t="s">
        <v>374</v>
      </c>
      <c r="H14" s="14">
        <v>62580.99</v>
      </c>
      <c r="I14" s="21">
        <v>62580.99</v>
      </c>
      <c r="J14" s="7">
        <f t="shared" si="0"/>
        <v>0</v>
      </c>
      <c r="K14" s="38">
        <f t="shared" si="1"/>
        <v>0</v>
      </c>
      <c r="L14" s="4" t="s">
        <v>346</v>
      </c>
      <c r="M14" s="7"/>
      <c r="N14" s="7">
        <v>1</v>
      </c>
      <c r="O14" s="7"/>
      <c r="P14" s="7"/>
      <c r="Q14" s="21">
        <v>62580.99</v>
      </c>
    </row>
    <row r="15" spans="1:17" ht="30" x14ac:dyDescent="0.25">
      <c r="A15" s="7" t="e">
        <f t="shared" si="2"/>
        <v>#REF!</v>
      </c>
      <c r="B15" s="7" t="s">
        <v>398</v>
      </c>
      <c r="C15" s="18">
        <v>40764</v>
      </c>
      <c r="D15" s="15" t="s">
        <v>375</v>
      </c>
      <c r="E15" s="2" t="s">
        <v>34</v>
      </c>
      <c r="F15" s="2" t="s">
        <v>376</v>
      </c>
      <c r="G15" s="2" t="s">
        <v>377</v>
      </c>
      <c r="H15" s="3">
        <v>294425.7</v>
      </c>
      <c r="I15" s="21">
        <v>155577.87</v>
      </c>
      <c r="J15" s="7">
        <f t="shared" si="0"/>
        <v>138847.83000000002</v>
      </c>
      <c r="K15" s="38">
        <f t="shared" si="1"/>
        <v>47.158868943845597</v>
      </c>
      <c r="L15" s="4" t="s">
        <v>351</v>
      </c>
      <c r="M15" s="7"/>
      <c r="N15" s="7">
        <v>5</v>
      </c>
      <c r="O15" s="7">
        <v>5</v>
      </c>
      <c r="P15" s="7"/>
      <c r="Q15" s="21"/>
    </row>
    <row r="16" spans="1:17" ht="45" x14ac:dyDescent="0.25">
      <c r="A16" s="7" t="e">
        <f t="shared" si="2"/>
        <v>#REF!</v>
      </c>
      <c r="B16" s="7" t="s">
        <v>399</v>
      </c>
      <c r="C16" s="18">
        <v>40764</v>
      </c>
      <c r="D16" s="7" t="s">
        <v>378</v>
      </c>
      <c r="E16" s="2" t="s">
        <v>34</v>
      </c>
      <c r="F16" s="2" t="s">
        <v>371</v>
      </c>
      <c r="G16" s="2" t="s">
        <v>135</v>
      </c>
      <c r="H16" s="3">
        <v>179308.5</v>
      </c>
      <c r="I16" s="21">
        <v>126541.9</v>
      </c>
      <c r="J16" s="7">
        <f t="shared" si="0"/>
        <v>52766.600000000006</v>
      </c>
      <c r="K16" s="38">
        <f t="shared" si="1"/>
        <v>29.427829690170853</v>
      </c>
      <c r="L16" s="4" t="s">
        <v>346</v>
      </c>
      <c r="M16" s="18">
        <v>40794</v>
      </c>
      <c r="N16" s="7">
        <v>4</v>
      </c>
      <c r="O16" s="7">
        <v>4</v>
      </c>
      <c r="P16" s="7"/>
      <c r="Q16" s="21"/>
    </row>
    <row r="17" spans="1:17" ht="30" x14ac:dyDescent="0.25">
      <c r="A17" s="7" t="e">
        <f>#REF!+1</f>
        <v>#REF!</v>
      </c>
      <c r="B17" s="7" t="s">
        <v>533</v>
      </c>
      <c r="C17" s="18">
        <v>40870</v>
      </c>
      <c r="D17" s="7" t="s">
        <v>534</v>
      </c>
      <c r="E17" s="4" t="s">
        <v>34</v>
      </c>
      <c r="F17" s="2" t="s">
        <v>81</v>
      </c>
      <c r="G17" s="2" t="s">
        <v>449</v>
      </c>
      <c r="H17" s="2">
        <v>1259976</v>
      </c>
      <c r="I17" s="21">
        <v>1253676.1200000001</v>
      </c>
      <c r="J17" s="7">
        <f t="shared" si="0"/>
        <v>6299.8799999998882</v>
      </c>
      <c r="K17" s="38">
        <f t="shared" si="1"/>
        <v>0.49999999999999117</v>
      </c>
      <c r="L17" s="21" t="s">
        <v>383</v>
      </c>
      <c r="M17" s="7"/>
      <c r="N17" s="7">
        <v>2</v>
      </c>
      <c r="O17" s="7"/>
      <c r="P17" s="7"/>
      <c r="Q17" s="21">
        <v>1253676.1200000001</v>
      </c>
    </row>
    <row r="18" spans="1:17" ht="30" x14ac:dyDescent="0.25">
      <c r="A18" s="7" t="e">
        <f t="shared" si="2"/>
        <v>#REF!</v>
      </c>
      <c r="B18" s="7">
        <v>156</v>
      </c>
      <c r="C18" s="18">
        <v>40901</v>
      </c>
      <c r="D18" s="7" t="s">
        <v>586</v>
      </c>
      <c r="E18" s="2" t="s">
        <v>34</v>
      </c>
      <c r="F18" s="2" t="s">
        <v>566</v>
      </c>
      <c r="G18" s="2" t="s">
        <v>161</v>
      </c>
      <c r="H18" s="2">
        <v>322719.06</v>
      </c>
      <c r="I18" s="7">
        <v>283992.65999999997</v>
      </c>
      <c r="J18" s="7">
        <f t="shared" ref="J18:J24" si="3">H18-I18</f>
        <v>38726.400000000023</v>
      </c>
      <c r="K18" s="38">
        <f t="shared" si="1"/>
        <v>12.000034953002164</v>
      </c>
      <c r="L18" s="7" t="s">
        <v>587</v>
      </c>
      <c r="M18" s="18">
        <v>40906</v>
      </c>
      <c r="N18" s="7">
        <v>2</v>
      </c>
      <c r="O18" s="7"/>
      <c r="P18" s="7"/>
      <c r="Q18" s="7">
        <v>283992.65999999997</v>
      </c>
    </row>
    <row r="19" spans="1:17" ht="30" x14ac:dyDescent="0.25">
      <c r="A19" s="7" t="e">
        <f t="shared" si="2"/>
        <v>#REF!</v>
      </c>
      <c r="B19" s="7">
        <v>159</v>
      </c>
      <c r="C19" s="18">
        <v>40903</v>
      </c>
      <c r="D19" s="7" t="s">
        <v>634</v>
      </c>
      <c r="E19" s="2" t="s">
        <v>34</v>
      </c>
      <c r="F19" s="2" t="s">
        <v>635</v>
      </c>
      <c r="G19" s="2" t="s">
        <v>636</v>
      </c>
      <c r="H19" s="2">
        <v>352205.06</v>
      </c>
      <c r="I19" s="7">
        <v>352205.06</v>
      </c>
      <c r="J19" s="7">
        <f t="shared" si="3"/>
        <v>0</v>
      </c>
      <c r="K19" s="38">
        <f t="shared" si="1"/>
        <v>0</v>
      </c>
      <c r="L19" s="7" t="s">
        <v>637</v>
      </c>
      <c r="M19" s="18">
        <v>40904</v>
      </c>
      <c r="N19" s="7">
        <v>2</v>
      </c>
      <c r="O19" s="7">
        <v>1</v>
      </c>
      <c r="P19" s="7">
        <v>1</v>
      </c>
      <c r="Q19" s="7">
        <v>352205.06</v>
      </c>
    </row>
    <row r="20" spans="1:17" ht="30" x14ac:dyDescent="0.25">
      <c r="A20" s="7" t="e">
        <f t="shared" si="2"/>
        <v>#REF!</v>
      </c>
      <c r="B20" s="7">
        <v>172</v>
      </c>
      <c r="C20" s="18">
        <v>40905</v>
      </c>
      <c r="D20" s="7" t="s">
        <v>588</v>
      </c>
      <c r="E20" s="2" t="s">
        <v>34</v>
      </c>
      <c r="F20" s="2" t="s">
        <v>558</v>
      </c>
      <c r="G20" s="2" t="s">
        <v>161</v>
      </c>
      <c r="H20" s="2">
        <v>168178.5</v>
      </c>
      <c r="I20" s="7">
        <v>168178.5</v>
      </c>
      <c r="J20" s="7">
        <f t="shared" si="3"/>
        <v>0</v>
      </c>
      <c r="K20" s="38">
        <f t="shared" ref="K20:K24" si="4">J20/H20*100</f>
        <v>0</v>
      </c>
      <c r="L20" s="7" t="s">
        <v>589</v>
      </c>
      <c r="M20" s="7"/>
      <c r="N20" s="7">
        <v>1</v>
      </c>
      <c r="O20" s="7"/>
      <c r="P20" s="7"/>
      <c r="Q20" s="7">
        <v>168178.5</v>
      </c>
    </row>
    <row r="21" spans="1:17" ht="30" x14ac:dyDescent="0.25">
      <c r="A21" s="7" t="e">
        <f t="shared" si="2"/>
        <v>#REF!</v>
      </c>
      <c r="B21" s="7">
        <v>173</v>
      </c>
      <c r="C21" s="18">
        <v>40905</v>
      </c>
      <c r="D21" s="7" t="s">
        <v>592</v>
      </c>
      <c r="E21" s="2" t="s">
        <v>34</v>
      </c>
      <c r="F21" s="2" t="s">
        <v>566</v>
      </c>
      <c r="G21" s="2" t="s">
        <v>161</v>
      </c>
      <c r="H21" s="2">
        <v>297271.12</v>
      </c>
      <c r="I21" s="7">
        <v>297271.12</v>
      </c>
      <c r="J21" s="7">
        <f t="shared" si="3"/>
        <v>0</v>
      </c>
      <c r="K21" s="38">
        <f t="shared" si="4"/>
        <v>0</v>
      </c>
      <c r="L21" s="7" t="s">
        <v>593</v>
      </c>
      <c r="M21" s="7"/>
      <c r="N21" s="7">
        <v>1</v>
      </c>
      <c r="O21" s="7"/>
      <c r="P21" s="7"/>
      <c r="Q21" s="7">
        <v>297271.12</v>
      </c>
    </row>
    <row r="22" spans="1:17" ht="30" x14ac:dyDescent="0.25">
      <c r="A22" s="7" t="e">
        <f t="shared" si="2"/>
        <v>#REF!</v>
      </c>
      <c r="B22" s="7">
        <v>179</v>
      </c>
      <c r="C22" s="18">
        <v>40907</v>
      </c>
      <c r="D22" s="7" t="s">
        <v>568</v>
      </c>
      <c r="E22" s="2" t="s">
        <v>34</v>
      </c>
      <c r="F22" s="2" t="s">
        <v>569</v>
      </c>
      <c r="G22" s="2" t="s">
        <v>570</v>
      </c>
      <c r="H22" s="2">
        <v>177220</v>
      </c>
      <c r="I22" s="7">
        <v>93911.66</v>
      </c>
      <c r="J22" s="7">
        <f t="shared" si="3"/>
        <v>83308.34</v>
      </c>
      <c r="K22" s="38">
        <f t="shared" si="4"/>
        <v>47.008430199751722</v>
      </c>
      <c r="L22" s="7" t="s">
        <v>571</v>
      </c>
      <c r="M22" s="7"/>
      <c r="N22" s="7">
        <v>4</v>
      </c>
      <c r="O22" s="7"/>
      <c r="P22" s="7"/>
      <c r="Q22" s="7">
        <v>93911.66</v>
      </c>
    </row>
    <row r="23" spans="1:17" ht="30" x14ac:dyDescent="0.25">
      <c r="A23" s="7" t="e">
        <f t="shared" si="2"/>
        <v>#REF!</v>
      </c>
      <c r="B23" s="7">
        <v>180</v>
      </c>
      <c r="C23" s="18">
        <v>40907</v>
      </c>
      <c r="D23" s="7" t="s">
        <v>565</v>
      </c>
      <c r="E23" s="2" t="s">
        <v>34</v>
      </c>
      <c r="F23" s="2" t="s">
        <v>566</v>
      </c>
      <c r="G23" s="2" t="s">
        <v>161</v>
      </c>
      <c r="H23" s="2">
        <v>122302.27</v>
      </c>
      <c r="I23" s="7">
        <v>104568.48</v>
      </c>
      <c r="J23" s="7">
        <f t="shared" si="3"/>
        <v>17733.790000000008</v>
      </c>
      <c r="K23" s="38">
        <f t="shared" si="4"/>
        <v>14.499967989146898</v>
      </c>
      <c r="L23" s="7" t="s">
        <v>567</v>
      </c>
      <c r="M23" s="7"/>
      <c r="N23" s="7">
        <v>3</v>
      </c>
      <c r="O23" s="7"/>
      <c r="P23" s="7"/>
      <c r="Q23" s="7">
        <v>104568.48</v>
      </c>
    </row>
    <row r="24" spans="1:17" ht="15.75" x14ac:dyDescent="0.25">
      <c r="A24" s="7"/>
      <c r="B24" s="7"/>
      <c r="C24" s="7"/>
      <c r="D24" s="7"/>
      <c r="E24" s="2"/>
      <c r="F24" s="2"/>
      <c r="G24" s="2"/>
      <c r="H24" s="2">
        <f>SUM(H5:H23)</f>
        <v>5768871.3199999994</v>
      </c>
      <c r="I24" s="30">
        <f>SUM(I5:I23)</f>
        <v>5080744.120000001</v>
      </c>
      <c r="J24" s="7">
        <f t="shared" si="3"/>
        <v>688127.19999999832</v>
      </c>
      <c r="K24" s="38">
        <f t="shared" si="4"/>
        <v>11.928281319334376</v>
      </c>
      <c r="L24" s="7"/>
      <c r="M24" s="7"/>
      <c r="N24" s="7">
        <f>SUM(N5:N23)</f>
        <v>59</v>
      </c>
      <c r="O24" s="7"/>
      <c r="P24" s="7">
        <f>SUM(P5:P23)</f>
        <v>1</v>
      </c>
      <c r="Q24" s="30">
        <f>SUM(Q5:Q23)</f>
        <v>2937090.49</v>
      </c>
    </row>
    <row r="25" spans="1:17" x14ac:dyDescent="0.25">
      <c r="A25" s="7"/>
      <c r="B25" s="7"/>
      <c r="C25" s="7"/>
      <c r="D25" s="7"/>
      <c r="E25" s="2" t="s">
        <v>662</v>
      </c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</row>
    <row r="33" spans="5:8" x14ac:dyDescent="0.25">
      <c r="E33" s="40"/>
      <c r="F33" s="40"/>
      <c r="G33" s="40"/>
      <c r="H33" s="5" t="s">
        <v>662</v>
      </c>
    </row>
  </sheetData>
  <mergeCells count="1">
    <mergeCell ref="B2:D2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общий</vt:lpstr>
      <vt:lpstr>Лист2</vt:lpstr>
      <vt:lpstr>Лист4</vt:lpstr>
      <vt:lpstr>Лист5</vt:lpstr>
      <vt:lpstr>Лист3</vt:lpstr>
      <vt:lpstr>Лист6</vt:lpstr>
      <vt:lpstr>ОМС общ</vt:lpstr>
      <vt:lpstr>ОМС ЕП</vt:lpstr>
      <vt:lpstr>АУКЦ ОМС</vt:lpstr>
      <vt:lpstr>ЗК  ОМС</vt:lpstr>
      <vt:lpstr>Лист1</vt:lpstr>
      <vt:lpstr>отдел культуры</vt:lpstr>
      <vt:lpstr>дороги</vt:lpstr>
      <vt:lpstr>Лист8</vt:lpstr>
      <vt:lpstr>Лист6!Область_печати</vt:lpstr>
    </vt:vector>
  </TitlesOfParts>
  <Company>ISPOLKOM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Aliya.Nazmutdinova</dc:creator>
  <cp:lastModifiedBy>Faniya Fayzrahmanova</cp:lastModifiedBy>
  <cp:lastPrinted>2013-07-19T13:56:20Z</cp:lastPrinted>
  <dcterms:created xsi:type="dcterms:W3CDTF">2011-07-28T07:26:25Z</dcterms:created>
  <dcterms:modified xsi:type="dcterms:W3CDTF">2013-08-26T08:29:02Z</dcterms:modified>
</cp:coreProperties>
</file>